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594" documentId="120_S{2AC9BD13-BADA-5192-A53E-5A8FF88502F6}" xr6:coauthVersionLast="47" xr6:coauthVersionMax="47" xr10:uidLastSave="{EE0FD39F-E975-485A-AB57-3F210A436424}"/>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<sst xmlns="http://schemas.openxmlformats.org/spreadsheetml/2006/main" count="180292" uniqueCount="39129">
  <si>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</si>
  <si>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</si>
  <si>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</si>
  <si>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</si>
  <si>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</si>
  <si>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</si>
  <si>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</si>
  <si>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</si>
  <si>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</si>
  <si>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</si>
  <si>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</si>
  <si>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</si>
  <si>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</si>
  <si>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</si>
  <si>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</si>
  <si>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</si>
  <si>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</si>
  <si>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</si>
  <si>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</si>
  <si>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</si>
  <si>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</si>
  <si>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</si>
  <si>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</si>
  <si>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</si>
  <si>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</si>
  <si>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</si>
  <si>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</si>
  <si>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</si>
  <si>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</si>
  <si>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</si>
  <si>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</si>
  <si>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</si>
  <si>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</si>
  <si>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</si>
  <si>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</si>
  <si>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</si>
  <si>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</si>
  <si>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</si>
  <si>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</si>
  <si>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</si>
  <si>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</si>
  <si>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</si>
  <si>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</si>
  <si>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</si>
  <si>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</si>
  <si>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</si>
  <si>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</si>
  <si>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</si>
  <si>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</si>
  <si>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</si>
  <si>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</si>
  <si>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</si>
  <si>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</si>
  <si>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</si>
  <si>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</si>
  <si>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</si>
  <si>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</si>
  <si>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</si>
  <si>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</si>
  <si>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</si>
  <si>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</si>
  <si>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</si>
  <si>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</si>
  <si>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</si>
  <si>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</si>
  <si>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</si>
  <si>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</si>
  <si>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</si>
  <si>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</si>
  <si>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</si>
  <si>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</si>
  <si>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</si>
  <si>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</si>
  <si>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</si>
  <si>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</si>
  <si>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</si>
  <si>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</si>
  <si>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</si>
  <si>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</si>
  <si>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</si>
  <si>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</si>
  <si>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</si>
  <si>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</si>
  <si>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</si>
  <si>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</si>
  <si>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</si>
  <si>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</si>
  <si>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</si>
  <si>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</si>
  <si>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</si>
  <si>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</si>
  <si>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</si>
  <si>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</si>
  <si>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</si>
  <si>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</si>
  <si>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</si>
  <si>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</si>
  <si>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</si>
  <si>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</si>
  <si>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</si>
  <si>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</si>
  <si>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</si>
  <si>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</si>
  <si>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</si>
  <si>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</si>
  <si>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</si>
  <si>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</si>
  <si>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</si>
  <si>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</si>
  <si>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</si>
  <si>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</si>
  <si>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</si>
  <si>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</si>
  <si>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</si>
  <si>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</si>
  <si>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</si>
  <si>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</si>
  <si>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</si>
  <si>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</si>
  <si>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</si>
  <si>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</si>
  <si>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</si>
  <si>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</si>
  <si>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</si>
  <si>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</si>
  <si>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</si>
  <si>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</si>
  <si>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</si>
  <si>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</si>
  <si>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</si>
  <si>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</si>
  <si>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</si>
  <si>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</si>
  <si>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</si>
  <si>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</si>
  <si>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</si>
  <si>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</si>
  <si>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</si>
  <si>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</si>
  <si>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</si>
  <si>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</si>
  <si>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</si>
  <si>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</si>
  <si>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</si>
  <si>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</si>
  <si>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</si>
  <si>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</si>
  <si>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</si>
  <si>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</si>
  <si>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</si>
  <si>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</si>
  <si>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</si>
  <si>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</si>
  <si>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</si>
  <si>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</si>
  <si>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</si>
  <si>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</si>
  <si>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</si>
  <si>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</si>
  <si>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</si>
  <si>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</si>
  <si>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</si>
  <si>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</si>
  <si>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</si>
  <si>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</si>
  <si>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</si>
  <si>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</si>
  <si>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</si>
  <si>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</si>
  <si>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</si>
  <si>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</si>
  <si>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</si>
  <si>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</si>
  <si>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</si>
  <si>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</si>
  <si>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</si>
  <si>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</si>
  <si>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</si>
  <si>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</si>
  <si>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</si>
  <si>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</si>
  <si>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</si>
  <si>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</si>
  <si>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</si>
  <si>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</si>
  <si>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</si>
  <si>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</si>
  <si>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</si>
  <si>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</si>
  <si>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</si>
  <si>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</si>
  <si>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</si>
  <si>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</si>
  <si>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</si>
  <si>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</si>
  <si>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</si>
  <si>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</si>
  <si>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</si>
  <si>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</si>
  <si>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</si>
  <si>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</si>
  <si>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</si>
  <si>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</si>
  <si>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</si>
  <si>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</si>
  <si>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</si>
  <si>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</si>
  <si>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</si>
  <si>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</si>
  <si>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</si>
  <si>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</si>
  <si>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</si>
  <si>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</si>
  <si>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</si>
  <si>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</si>
  <si>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</si>
  <si>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</si>
  <si>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</si>
  <si>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</si>
  <si>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</si>
  <si>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</si>
  <si>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</si>
  <si>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</si>
  <si>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</si>
  <si>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</si>
  <si>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</si>
  <si>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</si>
  <si>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</si>
  <si>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</si>
  <si>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</si>
  <si>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</si>
  <si>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</si>
  <si>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</si>
  <si>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</si>
  <si>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</si>
  <si>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</si>
  <si>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</si>
  <si>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</si>
  <si>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</si>
  <si>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</si>
  <si>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</si>
  <si>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</si>
  <si>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</si>
  <si>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</si>
  <si>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</si>
  <si>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</si>
  <si>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</si>
  <si>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</si>
  <si>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</si>
  <si>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</si>
  <si>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</si>
  <si>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</si>
  <si>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</si>
  <si>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</si>
  <si>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</si>
  <si>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</si>
  <si>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</si>
  <si>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</si>
  <si>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</si>
  <si>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</si>
  <si>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</si>
  <si>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</si>
  <si>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</si>
  <si>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</si>
  <si>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</si>
  <si>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</si>
  <si>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</si>
  <si>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</si>
  <si>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</si>
  <si>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</si>
  <si>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</si>
  <si>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</si>
  <si>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</si>
  <si>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</si>
  <si>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</si>
  <si>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</si>
  <si>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</si>
  <si>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</si>
  <si>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</si>
  <si>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</si>
  <si>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</si>
  <si>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</si>
  <si>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</si>
  <si>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</si>
  <si>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</si>
  <si>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</si>
  <si>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</si>
  <si>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</si>
  <si>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</si>
  <si>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</si>
  <si>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</si>
  <si>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</si>
  <si>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</si>
  <si>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</si>
  <si>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</si>
  <si>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</si>
  <si>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</si>
  <si>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</si>
  <si>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</si>
  <si>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</si>
  <si>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</si>
  <si>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</si>
  <si>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</si>
  <si>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</si>
  <si>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</si>
  <si>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</si>
  <si>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</si>
  <si>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</si>
  <si>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</si>
  <si>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</si>
  <si>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</si>
  <si>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</si>
  <si>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</si>
  <si>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</si>
  <si>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</si>
  <si>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</si>
  <si>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</si>
  <si>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</si>
  <si>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</si>
  <si>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</si>
  <si>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</si>
  <si>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</si>
  <si>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</si>
  <si>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</si>
  <si>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</si>
  <si>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</si>
  <si>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</si>
  <si>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</si>
  <si>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</si>
  <si>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</si>
  <si>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</si>
  <si>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</si>
  <si>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</si>
  <si>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</si>
  <si>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</si>
  <si>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</si>
  <si>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</si>
  <si>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</si>
  <si>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</si>
  <si>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</si>
  <si>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</si>
  <si>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</si>
  <si>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</si>
  <si>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</si>
  <si>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</si>
  <si>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</si>
  <si>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</si>
  <si>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</si>
  <si>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</si>
  <si>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</si>
  <si>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</si>
  <si>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</si>
  <si>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</si>
  <si>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</si>
  <si>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</si>
  <si>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</si>
  <si>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</si>
  <si>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</si>
  <si>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</si>
  <si>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</si>
  <si>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</si>
  <si>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</si>
  <si>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</si>
  <si>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</si>
  <si>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</si>
  <si>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</si>
  <si>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</si>
  <si>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</si>
  <si>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</si>
  <si>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</si>
  <si>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</si>
  <si>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</si>
  <si>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</si>
  <si>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</si>
  <si>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</si>
  <si>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</si>
  <si>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</si>
  <si>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</si>
  <si>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</si>
  <si>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</si>
  <si>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</si>
  <si>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</si>
  <si>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</si>
  <si>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</si>
  <si>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</si>
  <si>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</si>
  <si>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</si>
  <si>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</si>
  <si>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</si>
  <si>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</si>
  <si>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</si>
  <si>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</si>
  <si>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</si>
  <si>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</si>
  <si>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</si>
  <si>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</si>
  <si>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</si>
  <si>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</si>
  <si>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</si>
  <si>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</si>
  <si>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</si>
  <si>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</si>
  <si>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</si>
  <si>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</si>
  <si>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</si>
  <si>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</si>
  <si>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</si>
  <si>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</si>
  <si>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</si>
  <si>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</si>
  <si>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</si>
  <si>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</si>
  <si>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</si>
  <si>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</si>
  <si>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</si>
  <si>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</si>
  <si>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</si>
  <si>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</si>
  <si>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</si>
  <si>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</si>
  <si>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</si>
  <si>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</si>
  <si>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</si>
  <si>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</si>
  <si>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</si>
  <si>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</si>
  <si>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</si>
  <si>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</si>
  <si>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</si>
  <si>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</si>
  <si>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</si>
  <si>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</si>
  <si>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</si>
  <si>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</si>
  <si>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</si>
  <si>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</si>
  <si>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</si>
  <si>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</si>
  <si>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</si>
  <si>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</si>
  <si>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</si>
  <si>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</si>
  <si>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</si>
  <si>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</si>
  <si>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</si>
  <si>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</si>
  <si>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</si>
  <si>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</si>
  <si>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</si>
  <si>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</si>
  <si>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</si>
  <si>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</si>
  <si>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</si>
  <si>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</si>
  <si>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</si>
  <si>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</si>
  <si>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</si>
  <si>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</si>
  <si>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</si>
  <si>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</si>
  <si>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</si>
  <si>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</si>
  <si>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</si>
  <si>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</si>
  <si>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</si>
  <si>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</si>
  <si>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</si>
  <si>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</si>
  <si>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</si>
  <si>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</si>
  <si>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</si>
  <si>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</si>
  <si>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</si>
  <si>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</si>
  <si>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</si>
  <si>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</si>
  <si>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</si>
  <si>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</si>
  <si>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</si>
  <si>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</si>
  <si>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</si>
  <si>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</si>
  <si>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</si>
  <si>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</si>
  <si>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</si>
  <si>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</si>
  <si>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</si>
  <si>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</si>
  <si>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</si>
  <si>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</si>
  <si>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</si>
  <si>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</si>
  <si>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</si>
  <si>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</si>
  <si>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</si>
  <si>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</si>
  <si>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</si>
  <si>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</si>
  <si>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</si>
  <si>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</si>
  <si>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</si>
  <si>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</si>
  <si>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</si>
  <si>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</si>
  <si>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</si>
  <si>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</si>
  <si>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</si>
  <si>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</si>
  <si>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</si>
  <si>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</si>
  <si>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</si>
  <si>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</si>
  <si>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</si>
  <si>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</si>
  <si>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</si>
  <si>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</si>
  <si>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</si>
  <si>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</si>
  <si>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</si>
  <si>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</si>
  <si>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</si>
  <si>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</si>
  <si>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</si>
  <si>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</si>
  <si>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</si>
  <si>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</si>
  <si>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</si>
  <si>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</si>
  <si>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</si>
  <si>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</si>
  <si>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</si>
  <si>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</si>
  <si>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</si>
  <si>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</si>
  <si>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</si>
  <si>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</si>
  <si>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</si>
  <si>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</si>
  <si>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</si>
  <si>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</si>
  <si>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</si>
  <si>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</si>
  <si>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</si>
  <si>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</si>
  <si>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</si>
  <si>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</si>
  <si>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</si>
  <si>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</si>
  <si>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</si>
  <si>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</si>
  <si>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</si>
  <si>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</si>
  <si>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</si>
  <si>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</si>
  <si>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</si>
  <si>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</si>
  <si>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</si>
  <si>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</si>
  <si>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</si>
  <si>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</si>
  <si>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</si>
  <si>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</si>
  <si>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</si>
  <si>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</si>
  <si>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</si>
  <si>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</si>
  <si>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</si>
  <si>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</si>
  <si>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</si>
  <si>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</si>
  <si>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</si>
  <si>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</si>
  <si>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</si>
  <si>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</si>
  <si>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</si>
  <si>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</si>
  <si>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</si>
  <si>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</si>
  <si>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</si>
  <si>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</si>
  <si>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</si>
  <si>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</si>
  <si>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</si>
  <si>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</si>
  <si>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</si>
  <si>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</si>
  <si>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</si>
  <si>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</si>
  <si>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</si>
  <si>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</si>
  <si>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</si>
  <si>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</si>
  <si>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</si>
  <si>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</si>
  <si>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</si>
  <si>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</si>
  <si>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</si>
  <si>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</si>
  <si>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</si>
  <si>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</si>
  <si>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</si>
  <si>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</si>
  <si>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</si>
  <si>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</si>
  <si>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</si>
  <si>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</si>
  <si>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</si>
  <si>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</si>
  <si>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</si>
  <si>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</si>
  <si>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</si>
  <si>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</si>
  <si>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</si>
  <si>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</si>
  <si>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</si>
  <si>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</si>
  <si>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</si>
  <si>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</si>
  <si>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</si>
  <si>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</si>
  <si>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</si>
  <si>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</si>
  <si>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</si>
  <si>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</si>
  <si>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</si>
  <si>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</si>
  <si>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</si>
  <si>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</si>
  <si>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</si>
  <si>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</si>
  <si>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</si>
  <si>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</si>
  <si>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</si>
  <si>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</si>
  <si>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</si>
  <si>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</si>
  <si>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</si>
  <si>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</si>
  <si>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</si>
  <si>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</si>
  <si>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</si>
  <si>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</si>
  <si>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</si>
  <si>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</si>
  <si>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</si>
  <si>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</si>
  <si>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</si>
  <si>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</si>
  <si>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</si>
  <si>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</si>
  <si>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</si>
  <si>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</si>
  <si>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</si>
  <si>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</si>
  <si>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</si>
  <si>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</si>
  <si>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</si>
  <si>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</si>
  <si>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</si>
  <si>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</si>
  <si>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</si>
  <si>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</si>
  <si>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</si>
  <si>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</si>
  <si>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</si>
  <si>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</si>
  <si>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</si>
  <si>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</si>
  <si>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</si>
  <si>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</si>
  <si>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</si>
  <si>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</si>
  <si>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</si>
  <si>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</si>
  <si>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</si>
  <si>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</si>
  <si>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</si>
  <si>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</si>
  <si>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</si>
  <si>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</si>
  <si>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</si>
  <si>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</si>
  <si>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</si>
  <si>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</si>
  <si>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</si>
  <si>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</si>
  <si>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</si>
  <si>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</si>
  <si>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</si>
  <si>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</si>
  <si>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</si>
  <si>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</si>
  <si>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</si>
  <si>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</si>
  <si>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</si>
  <si>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</si>
  <si>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</si>
  <si>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</si>
  <si>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</si>
  <si>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</si>
  <si>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</si>
  <si>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</si>
  <si>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</si>
  <si>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</si>
  <si>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</si>
  <si>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</si>
  <si>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</si>
  <si>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</si>
  <si>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</si>
  <si>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</si>
  <si>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</si>
  <si>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</si>
  <si>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</si>
  <si>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</si>
  <si>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</si>
  <si>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</si>
  <si>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</si>
  <si>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</si>
  <si>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</si>
  <si>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</si>
  <si>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</si>
  <si>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</si>
  <si>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</si>
  <si>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</si>
  <si>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</si>
  <si>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</si>
  <si>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</si>
  <si>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</si>
  <si>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</si>
  <si>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</si>
  <si>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</si>
  <si>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</si>
  <si>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</si>
  <si>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</si>
  <si>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</si>
  <si>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</si>
  <si>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</si>
  <si>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</si>
  <si>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</si>
  <si>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</si>
  <si>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</si>
  <si>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</si>
  <si>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</si>
  <si>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</si>
  <si>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</si>
  <si>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</si>
  <si>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</si>
  <si>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</si>
  <si>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</si>
  <si>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</si>
  <si>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</si>
  <si>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</si>
  <si>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</si>
  <si>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</si>
  <si>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</si>
  <si>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</si>
  <si>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</si>
  <si>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</si>
  <si>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</si>
  <si>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</si>
  <si>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</si>
  <si>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</si>
  <si>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</si>
  <si>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</si>
  <si>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</si>
  <si>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</si>
  <si>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</si>
  <si>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</si>
  <si>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</si>
  <si>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</si>
  <si>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</si>
  <si>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</si>
  <si>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</si>
  <si>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</si>
  <si>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</si>
  <si>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</si>
  <si>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</si>
  <si>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</si>
  <si>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</si>
  <si>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</si>
  <si>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</si>
  <si>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</si>
  <si>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</si>
  <si>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</si>
  <si>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</si>
  <si>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</si>
  <si>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</si>
  <si>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</si>
  <si>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</si>
  <si>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</si>
  <si>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</si>
  <si>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</si>
  <si>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</si>
  <si>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</si>
  <si>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</si>
  <si>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</si>
  <si>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</si>
  <si>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</si>
  <si>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</si>
  <si>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</si>
  <si>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</si>
  <si>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</si>
  <si>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</si>
  <si>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</si>
  <si>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</si>
  <si>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</si>
  <si>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</si>
  <si>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</si>
  <si>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</si>
  <si>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</si>
  <si>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</si>
  <si>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</si>
  <si>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</si>
  <si>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</si>
  <si>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</si>
  <si>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</si>
  <si>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</si>
  <si>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</si>
  <si>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</si>
  <si>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</si>
  <si>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</si>
  <si>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</si>
  <si>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</si>
  <si>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</si>
  <si>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</si>
  <si>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</si>
  <si>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</si>
  <si>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</si>
  <si>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</si>
  <si>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</si>
  <si>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</si>
  <si>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</si>
  <si>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</si>
  <si>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</si>
  <si>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</si>
  <si>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</si>
  <si>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</si>
  <si>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</si>
  <si>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</si>
  <si>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</si>
  <si>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</si>
  <si>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</si>
  <si>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</si>
  <si>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</si>
  <si>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</si>
  <si>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</si>
  <si>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</si>
  <si>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</si>
  <si>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</si>
  <si>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</si>
  <si>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</si>
  <si>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</si>
  <si>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</si>
  <si>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</si>
  <si>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</si>
  <si>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</si>
  <si>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</si>
  <si>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</si>
  <si>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</si>
  <si>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</si>
  <si>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</si>
  <si>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</si>
  <si>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</si>
  <si>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</si>
  <si>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</si>
  <si>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</si>
  <si>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</si>
  <si>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</si>
  <si>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</si>
  <si>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</si>
  <si>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</si>
  <si>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</si>
  <si>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</si>
  <si>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</si>
  <si>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</si>
  <si>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</si>
  <si>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</si>
  <si>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</si>
  <si>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</si>
  <si>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</si>
  <si>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</si>
  <si>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</si>
  <si>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</si>
  <si>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</si>
  <si>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</si>
  <si>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</si>
  <si>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</si>
  <si>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</si>
  <si>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</si>
  <si>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</si>
  <si>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</si>
  <si>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</si>
  <si>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</si>
  <si>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</si>
  <si>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</si>
  <si>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</si>
  <si>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</si>
  <si>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</si>
  <si>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</si>
  <si>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</si>
  <si>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</si>
  <si>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</si>
  <si>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</si>
  <si>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</si>
  <si>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</si>
  <si>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</si>
  <si>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</si>
  <si>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</si>
  <si>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</si>
  <si>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</si>
  <si>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</si>
  <si>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</si>
  <si>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</si>
  <si>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</si>
  <si>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</si>
  <si>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</si>
  <si>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</si>
  <si>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</si>
  <si>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</si>
  <si>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</si>
  <si>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</si>
  <si>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</si>
  <si>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</si>
  <si>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</si>
  <si>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</si>
  <si>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</si>
  <si>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</si>
  <si>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</si>
  <si>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</si>
  <si>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</si>
  <si>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</si>
  <si>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</si>
  <si>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</si>
  <si>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</si>
  <si>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</si>
  <si>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</si>
  <si>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</si>
  <si>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</si>
  <si>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</si>
  <si>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</si>
  <si>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</si>
  <si>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</si>
  <si>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</si>
  <si>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</si>
  <si>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</si>
  <si>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</si>
  <si>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</si>
  <si>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</si>
  <si>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</si>
  <si>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</si>
  <si>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</si>
  <si>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</si>
  <si>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</si>
  <si>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</si>
  <si>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</si>
  <si>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</si>
  <si>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</si>
  <si>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</si>
  <si>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</si>
  <si>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</si>
  <si>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</si>
  <si>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</si>
  <si>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</si>
  <si>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</si>
  <si>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</si>
  <si>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</si>
  <si>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</si>
  <si>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</si>
  <si>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</si>
  <si>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</si>
  <si>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</si>
  <si>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</si>
  <si>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</si>
  <si>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</si>
  <si>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</si>
  <si>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</si>
  <si>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</si>
  <si>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</si>
  <si>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</si>
  <si>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</si>
  <si>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</si>
  <si>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</si>
  <si>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</si>
  <si>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</si>
  <si>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</si>
  <si>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</si>
  <si>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</si>
  <si>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</si>
  <si>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</si>
  <si>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</si>
  <si>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</si>
  <si>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</si>
  <si>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</si>
  <si>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</si>
  <si>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</si>
  <si>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</si>
  <si>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</si>
  <si>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</si>
  <si>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</si>
  <si>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</si>
  <si>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</si>
  <si>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</si>
  <si>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</si>
  <si>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</si>
  <si>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</si>
  <si>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</si>
  <si>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</si>
  <si>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</si>
  <si>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</si>
  <si>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</si>
  <si>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</si>
  <si>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</si>
  <si>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</si>
  <si>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</si>
  <si>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</si>
  <si>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</si>
  <si>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</si>
  <si>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</si>
  <si>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</si>
  <si>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</si>
  <si>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</si>
  <si>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</si>
  <si>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</si>
  <si>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</si>
  <si>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</si>
  <si>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</si>
  <si>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</si>
  <si>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</si>
  <si>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</si>
  <si>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</si>
  <si>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</si>
  <si>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</si>
  <si>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</si>
  <si>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</si>
  <si>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</si>
  <si>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</si>
  <si>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</si>
  <si>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</si>
  <si>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</si>
  <si>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</si>
  <si>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</si>
  <si>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</si>
  <si>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</si>
  <si>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</si>
  <si>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</si>
  <si>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</si>
  <si>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</si>
  <si>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</si>
  <si>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</si>
  <si>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</si>
  <si>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</si>
  <si>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</si>
  <si>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</si>
  <si>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</si>
  <si>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</si>
  <si>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</si>
  <si>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</si>
  <si>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</si>
  <si>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</si>
  <si>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</si>
  <si>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</si>
  <si>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</si>
  <si>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</si>
  <si>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</si>
  <si>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</si>
  <si>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</si>
  <si>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</si>
  <si>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</si>
  <si>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</si>
  <si>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</si>
  <si>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</si>
  <si>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</si>
  <si>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</si>
  <si>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</si>
  <si>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</si>
  <si>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</si>
  <si>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</si>
  <si>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</si>
  <si>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</si>
  <si>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</si>
  <si>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</si>
  <si>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</si>
  <si>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</si>
  <si>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</si>
  <si>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</si>
  <si>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</si>
  <si>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</si>
  <si>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</si>
  <si>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</si>
  <si>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</si>
  <si>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</si>
  <si>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</si>
  <si>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</si>
  <si>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</si>
  <si>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</si>
  <si>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</si>
  <si>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</si>
  <si>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</si>
  <si>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</si>
  <si>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</si>
  <si>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</si>
  <si>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</si>
  <si>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</si>
  <si>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</si>
  <si>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</si>
  <si>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</si>
  <si>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</si>
  <si>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</si>
  <si>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</si>
  <si>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</si>
  <si>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</si>
  <si>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</si>
  <si>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</si>
  <si>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</si>
  <si>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</si>
  <si>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</si>
  <si>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</si>
  <si>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</si>
  <si>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</si>
  <si>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</si>
  <si>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</si>
  <si>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</si>
  <si>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</si>
  <si>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</si>
  <si>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</si>
  <si>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</si>
  <si>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</si>
  <si>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</si>
  <si>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</si>
  <si>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</si>
  <si>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</si>
  <si>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</si>
  <si>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</si>
  <si>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</si>
  <si>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</si>
  <si>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</si>
  <si>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</si>
  <si>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</si>
  <si>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</si>
  <si>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</si>
  <si>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</si>
  <si>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</si>
  <si>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</si>
  <si>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</si>
  <si>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</si>
  <si>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</si>
  <si>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</si>
  <si>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</si>
  <si>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</si>
  <si>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</si>
  <si>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</si>
  <si>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</si>
  <si>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</si>
  <si>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</si>
  <si>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</si>
  <si>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</si>
  <si>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</si>
  <si>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</si>
  <si>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</si>
  <si>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</si>
  <si>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</si>
  <si>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</si>
  <si>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</si>
  <si>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</si>
  <si>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</si>
  <si>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</si>
  <si>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</si>
  <si>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</si>
  <si>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</si>
  <si>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</si>
  <si>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</si>
  <si>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</si>
  <si>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</si>
  <si>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</si>
  <si>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</si>
  <si>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</si>
  <si>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</si>
  <si>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</si>
  <si>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</si>
  <si>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</si>
  <si>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</si>
  <si>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</si>
  <si>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</si>
  <si>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</si>
  <si>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</si>
  <si>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</si>
  <si>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</si>
  <si>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</si>
  <si>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</si>
  <si>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</si>
  <si>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</si>
  <si>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</si>
  <si>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</si>
  <si>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</si>
  <si>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</si>
  <si>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</si>
  <si>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</si>
  <si>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</si>
  <si>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</si>
  <si>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</si>
  <si>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</si>
  <si>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</si>
  <si>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</si>
  <si>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</si>
  <si>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</si>
  <si>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</si>
  <si>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</si>
  <si>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</si>
  <si>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</si>
  <si>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</si>
  <si>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</si>
  <si>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</si>
  <si>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</si>
  <si>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</si>
  <si>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</si>
  <si>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</si>
  <si>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</si>
  <si>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</si>
  <si>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</si>
  <si>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</si>
  <si>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</si>
  <si>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</si>
  <si>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</si>
  <si>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</si>
  <si>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</si>
  <si>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</si>
  <si>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</si>
  <si>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</si>
  <si>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</si>
  <si>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</si>
  <si>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</si>
  <si>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</si>
  <si>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</si>
  <si>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</si>
  <si>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</si>
  <si>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</si>
  <si>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</si>
  <si>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</si>
  <si>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</si>
  <si>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</si>
  <si>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</si>
  <si>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</si>
  <si>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</si>
  <si>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</si>
  <si>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</si>
  <si>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</si>
  <si>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</si>
  <si>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</si>
  <si>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</si>
  <si>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</si>
  <si>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</si>
  <si>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</si>
  <si>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</si>
  <si>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</si>
  <si>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</si>
  <si>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</si>
  <si>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</si>
  <si>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</si>
  <si>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</si>
  <si>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</si>
  <si>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</si>
  <si>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</si>
  <si>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</si>
  <si>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</si>
  <si>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</si>
  <si>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</si>
  <si>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</si>
  <si>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</si>
  <si>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</si>
  <si>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</si>
  <si>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</si>
  <si>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</si>
  <si>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</si>
  <si>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</si>
  <si>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</si>
  <si>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</si>
  <si>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</si>
  <si>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</si>
  <si>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</si>
  <si>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</si>
  <si>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</si>
  <si>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</si>
  <si>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</si>
  <si>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</si>
  <si>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</si>
  <si>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</si>
  <si>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</si>
  <si>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</si>
  <si>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</si>
  <si>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</si>
  <si>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</si>
  <si>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</si>
  <si>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</si>
  <si>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</si>
  <si>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</si>
  <si>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</si>
  <si>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</si>
  <si>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</si>
  <si>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</si>
  <si>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</si>
  <si>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</si>
  <si>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</si>
  <si>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</si>
  <si>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</si>
  <si>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</si>
  <si>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</si>
  <si>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</si>
  <si>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</si>
  <si>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</si>
  <si>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</si>
  <si>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</si>
  <si>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</si>
  <si>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</si>
  <si>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</si>
  <si>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</si>
  <si>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</si>
  <si>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</si>
  <si>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</si>
  <si>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</si>
  <si>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</si>
  <si>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</si>
  <si>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</si>
  <si>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</si>
  <si>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</si>
  <si>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</si>
  <si>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</si>
  <si>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</si>
  <si>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</si>
  <si>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</si>
  <si>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</si>
  <si>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</si>
  <si>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</si>
  <si>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</si>
  <si>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</si>
  <si>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</si>
  <si>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</si>
  <si>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</si>
  <si>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</si>
  <si>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</si>
  <si>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</si>
  <si>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</si>
  <si>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</si>
  <si>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</si>
  <si>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</si>
  <si>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</si>
  <si>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</si>
  <si>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</si>
  <si>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</si>
  <si>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</si>
  <si>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</si>
  <si>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</si>
  <si>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</si>
  <si>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</si>
  <si>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</si>
  <si>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</si>
  <si>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</si>
  <si>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</si>
  <si>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</si>
  <si>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</si>
  <si>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</si>
  <si>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</si>
  <si>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</si>
  <si>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</si>
  <si>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</si>
  <si>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</si>
  <si>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</si>
  <si>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</si>
  <si>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</si>
  <si>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</si>
  <si>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</si>
  <si>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</si>
  <si>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</si>
  <si>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</si>
  <si>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</si>
  <si>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</si>
  <si>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</si>
  <si>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</si>
  <si>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</si>
  <si>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</si>
  <si>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</si>
  <si>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</si>
  <si>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</si>
  <si>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</si>
  <si>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</si>
  <si>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</si>
  <si>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</si>
  <si>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</si>
  <si>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</si>
  <si>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</si>
  <si>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</si>
  <si>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</si>
  <si>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</si>
  <si>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</si>
  <si>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</si>
  <si>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</si>
  <si>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</si>
  <si>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</si>
  <si>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</si>
  <si>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</si>
  <si>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</si>
  <si>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</si>
  <si>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</si>
  <si>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</si>
  <si>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</si>
  <si>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</si>
  <si>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</si>
  <si>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</si>
  <si>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</si>
  <si>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</si>
  <si>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</si>
  <si>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</si>
  <si>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</si>
  <si>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</si>
  <si>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</si>
  <si>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</si>
  <si>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</si>
  <si>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</si>
  <si>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</si>
  <si>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</si>
  <si>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</si>
  <si>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</si>
  <si>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</si>
  <si>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</si>
  <si>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</si>
  <si>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</si>
  <si>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</si>
  <si>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</si>
  <si>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</si>
  <si>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</si>
  <si>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</si>
  <si>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</si>
  <si>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</si>
  <si>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</si>
  <si>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</si>
  <si>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</si>
  <si>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</si>
  <si>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</si>
  <si>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</si>
  <si>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</si>
  <si>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</si>
  <si>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</si>
  <si>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</si>
  <si>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</si>
  <si>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</si>
  <si>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</si>
  <si>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</si>
  <si>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</si>
  <si>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</si>
  <si>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</si>
  <si>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</si>
  <si>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</si>
  <si>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</si>
  <si>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</si>
  <si>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</si>
  <si>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</si>
  <si>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</si>
  <si>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</si>
  <si>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</si>
  <si>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</si>
  <si>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</si>
  <si>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</si>
  <si>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</si>
  <si>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</si>
  <si>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</si>
  <si>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</si>
  <si>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</si>
  <si>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</si>
  <si>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</si>
  <si>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</si>
  <si>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</si>
  <si>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</si>
  <si>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</si>
  <si>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</si>
  <si>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</si>
  <si>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</si>
  <si>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</si>
  <si>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</si>
  <si>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</si>
  <si>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</si>
  <si>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</si>
  <si>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</si>
  <si>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</si>
  <si>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</si>
  <si>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</si>
  <si>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</si>
  <si>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</si>
  <si>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</si>
  <si>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</si>
  <si>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</si>
  <si>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</si>
  <si>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</si>
  <si>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</si>
  <si>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</si>
  <si>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</si>
  <si>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</si>
  <si>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</si>
  <si>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</si>
  <si>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</si>
  <si>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</si>
  <si>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</si>
  <si>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</si>
  <si>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</si>
  <si>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</si>
  <si>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</si>
  <si>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</si>
  <si>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</si>
  <si>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</si>
  <si>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</si>
  <si>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</si>
  <si>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</si>
  <si>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</si>
  <si>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</si>
  <si>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</si>
  <si>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</si>
  <si>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</si>
  <si>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</si>
  <si>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</si>
  <si>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</si>
  <si>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</si>
  <si>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</si>
  <si>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</si>
  <si>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</si>
  <si>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</si>
  <si>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</si>
  <si>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</si>
  <si>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</si>
  <si>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</si>
  <si>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</si>
  <si>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</si>
  <si>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</si>
  <si>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</si>
  <si>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</si>
  <si>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</si>
  <si>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</si>
  <si>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</si>
  <si>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</si>
  <si>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</si>
  <si>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</si>
  <si>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</si>
  <si>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</si>
  <si>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</si>
  <si>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</si>
  <si>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</si>
  <si>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</si>
  <si>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</si>
  <si>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</si>
  <si>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</si>
  <si>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</si>
  <si>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</si>
  <si>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</si>
  <si>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</si>
  <si>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</si>
  <si>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</si>
  <si>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</si>
  <si>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</si>
  <si>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</si>
  <si>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</si>
  <si>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</si>
  <si>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</si>
  <si>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</si>
  <si>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</si>
  <si>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</si>
  <si>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</si>
  <si>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</si>
  <si>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</si>
  <si>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</si>
  <si>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</si>
  <si>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</si>
  <si>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</si>
  <si>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</si>
  <si>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</si>
  <si>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</si>
  <si>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</si>
  <si>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</si>
  <si>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</si>
  <si>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</si>
  <si>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</si>
  <si>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</si>
  <si>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</si>
  <si>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</si>
  <si>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</si>
  <si>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</si>
  <si>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</si>
  <si>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</si>
  <si>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</si>
  <si>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</si>
  <si>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</si>
  <si>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</si>
  <si>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</si>
  <si>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</si>
  <si>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</si>
  <si>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</si>
  <si>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</si>
  <si>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</si>
  <si>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</si>
  <si>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</si>
  <si>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</si>
  <si>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</si>
  <si>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</si>
  <si>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</si>
  <si>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</si>
  <si>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</si>
  <si>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</si>
  <si>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</si>
  <si>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</si>
  <si>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</si>
  <si>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</si>
  <si>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</si>
  <si>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</si>
  <si>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</si>
  <si>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</si>
  <si>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</si>
  <si>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</si>
  <si>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</si>
  <si>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</si>
  <si>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</si>
  <si>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</si>
  <si>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</si>
  <si>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</si>
  <si>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</si>
  <si>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</si>
  <si>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</si>
  <si>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</si>
  <si>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</si>
  <si>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</si>
  <si>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</si>
  <si>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</si>
  <si>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</si>
  <si>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</si>
  <si>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</si>
  <si>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</si>
  <si>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</si>
  <si>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</si>
  <si>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</si>
  <si>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</si>
  <si>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</si>
  <si>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</si>
  <si>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</si>
  <si>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</si>
  <si>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</si>
  <si>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</si>
  <si>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</si>
  <si>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</si>
  <si>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</si>
  <si>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</si>
  <si>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</si>
  <si>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</si>
  <si>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</si>
  <si>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</si>
  <si>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</si>
  <si>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</si>
  <si>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</si>
  <si>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</si>
  <si>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</si>
  <si>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</si>
  <si>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</si>
  <si>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</si>
  <si>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</si>
  <si>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</si>
  <si>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</si>
  <si>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</si>
  <si>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</si>
  <si>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</si>
  <si>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</si>
  <si>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</si>
  <si>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</si>
  <si>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</si>
  <si>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</si>
  <si>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</si>
  <si>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</si>
  <si>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</si>
  <si>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</si>
  <si>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</si>
  <si>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</si>
  <si>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</si>
  <si>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</si>
  <si>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</si>
  <si>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</si>
  <si>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</si>
  <si>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</si>
  <si>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</si>
  <si>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</si>
  <si>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</si>
  <si>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</si>
  <si>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</si>
  <si>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</si>
  <si>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</si>
  <si>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</si>
  <si>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</si>
  <si>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</si>
  <si>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</si>
  <si>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</si>
  <si>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</si>
  <si>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</si>
  <si>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</si>
  <si>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</si>
  <si>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</si>
  <si>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</si>
  <si>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</si>
  <si>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</si>
  <si>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</si>
  <si>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</si>
  <si>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</si>
  <si>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</si>
  <si>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</si>
  <si>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</si>
  <si>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</si>
  <si>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</si>
  <si>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</si>
  <si>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</si>
  <si>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</si>
  <si>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</si>
  <si>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</si>
  <si>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</si>
  <si>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</si>
  <si>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</si>
  <si>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</si>
  <si>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</si>
  <si>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</si>
  <si>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</si>
  <si>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</si>
  <si>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</si>
  <si>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</si>
  <si>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</si>
  <si>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</si>
  <si>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</si>
  <si>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</si>
  <si>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</si>
  <si>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</si>
  <si>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</si>
  <si>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</si>
  <si>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</si>
  <si>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</si>
  <si>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</si>
  <si>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</si>
  <si>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</si>
  <si>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</si>
  <si>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</si>
  <si>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</si>
  <si>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</si>
  <si>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</si>
  <si>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</si>
  <si>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</si>
  <si>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</si>
  <si>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</si>
  <si>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</si>
  <si>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</si>
  <si>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</si>
  <si>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</si>
  <si>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</si>
  <si>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</si>
  <si>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</si>
  <si>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</si>
  <si>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</si>
  <si>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</si>
  <si>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</si>
  <si>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</si>
  <si>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</si>
  <si>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</si>
  <si>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</si>
  <si>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</si>
  <si>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</si>
  <si>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</si>
  <si>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</si>
  <si>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</si>
  <si>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</si>
  <si>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</si>
  <si>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</si>
  <si>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</si>
  <si>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</si>
  <si>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</si>
  <si>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</si>
  <si>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</si>
  <si>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</si>
  <si>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</si>
  <si>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</si>
  <si>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</si>
  <si>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</si>
  <si>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</si>
  <si>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</si>
  <si>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</si>
  <si>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</si>
  <si>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</si>
  <si>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</si>
  <si>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</si>
  <si>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</si>
  <si>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</si>
  <si>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</si>
  <si>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</si>
  <si>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</si>
  <si>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</si>
  <si>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</si>
  <si>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</si>
  <si>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</si>
  <si>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</si>
  <si>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</si>
  <si>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</si>
  <si>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</si>
  <si>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</si>
  <si>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</si>
  <si>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</si>
  <si>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</si>
  <si>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</si>
  <si>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</si>
  <si>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</si>
  <si>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</si>
  <si>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</si>
  <si>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</si>
  <si>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</si>
  <si>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</si>
  <si>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</si>
  <si>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</si>
  <si>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</si>
  <si>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</si>
  <si>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</si>
  <si>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</si>
  <si>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</si>
  <si>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</si>
  <si>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</si>
  <si>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</si>
  <si>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</si>
  <si>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</si>
  <si>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</si>
  <si>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</si>
  <si>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</si>
  <si>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</si>
  <si>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</si>
  <si>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</si>
  <si>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</si>
  <si>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</si>
  <si>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</si>
  <si>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</si>
  <si>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</si>
  <si>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</si>
  <si>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</si>
  <si>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</si>
  <si>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</si>
  <si>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</si>
  <si>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</si>
  <si>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</si>
  <si>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</si>
  <si>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</si>
  <si>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</si>
  <si>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</si>
  <si>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</si>
  <si>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</si>
  <si>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</si>
  <si>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</si>
  <si>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</si>
  <si>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</si>
  <si>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</si>
  <si>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</si>
  <si>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</si>
  <si>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</si>
  <si>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</si>
  <si>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</si>
  <si>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</si>
  <si>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</si>
  <si>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</si>
  <si>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</si>
  <si>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</si>
  <si>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</si>
  <si>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</si>
  <si>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</si>
  <si>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</si>
  <si>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</si>
  <si>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</si>
  <si>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</si>
  <si>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</si>
  <si>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</si>
  <si>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</si>
  <si>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</si>
  <si>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</si>
  <si>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</si>
  <si>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</si>
  <si>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</si>
  <si>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</si>
  <si>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</si>
  <si>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</si>
  <si>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</si>
  <si>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</si>
  <si>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</si>
  <si>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</si>
  <si>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</si>
  <si>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</si>
  <si>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</si>
  <si>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</si>
  <si>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</si>
  <si>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</si>
  <si>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</si>
  <si>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</si>
  <si>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</si>
  <si>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</si>
  <si>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</si>
  <si>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</si>
  <si>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</si>
  <si>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</si>
  <si>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</si>
  <si>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</si>
  <si>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</si>
  <si>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</si>
  <si>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</si>
  <si>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</si>
  <si>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</si>
  <si>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</si>
  <si>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</si>
  <si>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</si>
  <si>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</si>
  <si>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</si>
  <si>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</si>
  <si>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</si>
  <si>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</si>
  <si>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</si>
  <si>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</si>
  <si>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</si>
  <si>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</si>
  <si>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</si>
  <si>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</si>
  <si>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</si>
  <si>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</si>
  <si>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</si>
  <si>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</si>
  <si>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</si>
  <si>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</si>
  <si>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</si>
  <si>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</si>
  <si>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</si>
  <si>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</si>
  <si>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</si>
  <si>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</si>
  <si>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</si>
  <si>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</si>
  <si>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</si>
  <si>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</si>
  <si>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</si>
  <si>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</si>
  <si>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</si>
  <si>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</si>
  <si>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</si>
  <si>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</si>
  <si>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</si>
  <si>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</si>
  <si>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</si>
  <si>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</si>
  <si>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</si>
  <si>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</si>
  <si>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</si>
  <si>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</si>
  <si>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</si>
  <si>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</si>
  <si>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</si>
  <si>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</si>
  <si>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</si>
  <si>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</si>
  <si>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</si>
  <si>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</si>
  <si>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</si>
  <si>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</si>
  <si>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</si>
  <si>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</si>
  <si>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</si>
  <si>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</si>
  <si>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</si>
  <si>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</si>
  <si>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</si>
  <si>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</si>
  <si>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</si>
  <si>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</si>
  <si>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</si>
  <si>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</si>
  <si>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</si>
  <si>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</si>
  <si>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</si>
  <si>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</si>
  <si>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</si>
  <si>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</si>
  <si>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</si>
  <si>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</si>
  <si>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</si>
  <si>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</si>
  <si>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</si>
  <si>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</si>
  <si>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</si>
  <si>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</si>
  <si>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</si>
  <si>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</si>
  <si>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</si>
  <si>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</si>
  <si>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</si>
  <si>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</si>
  <si>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</si>
  <si>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</si>
  <si>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</si>
  <si>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</si>
  <si>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</si>
  <si>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</si>
  <si>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</si>
  <si>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</si>
  <si>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</si>
  <si>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</si>
  <si>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</si>
  <si>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</si>
  <si>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</si>
  <si>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</si>
  <si>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</si>
  <si>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</si>
  <si>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</si>
  <si>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</si>
  <si>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</si>
  <si>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</si>
  <si>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</si>
  <si>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</si>
  <si>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</si>
  <si>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</si>
  <si>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</si>
  <si>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</si>
  <si>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</si>
  <si>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</si>
  <si>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</si>
  <si>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</si>
  <si>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</si>
  <si>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</si>
  <si>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</si>
  <si>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</si>
  <si>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</si>
  <si>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</si>
  <si>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</si>
  <si>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</si>
  <si>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</si>
  <si>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</si>
  <si>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</si>
  <si>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</si>
  <si>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</si>
  <si>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</si>
  <si>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</si>
  <si>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</si>
  <si>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</si>
  <si>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</si>
  <si>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</si>
  <si>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</si>
  <si>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</si>
  <si>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</si>
  <si>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</si>
  <si>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</si>
  <si>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</si>
  <si>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</si>
  <si>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</si>
  <si>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</si>
  <si>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</si>
  <si>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</si>
  <si>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</si>
  <si>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</si>
  <si>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</si>
  <si>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</si>
  <si>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</si>
  <si>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</si>
  <si>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</si>
  <si>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</si>
  <si>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</si>
  <si>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</si>
  <si>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</si>
  <si>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</si>
  <si>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</si>
  <si>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</si>
  <si>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</si>
  <si>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</si>
  <si>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</si>
  <si>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</si>
  <si>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</si>
  <si>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</si>
  <si>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</si>
  <si>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</si>
  <si>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</si>
  <si>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</si>
  <si>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</si>
  <si>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</si>
  <si>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</si>
  <si>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</si>
  <si>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</si>
  <si>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</si>
  <si>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</si>
  <si>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</si>
  <si>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</si>
  <si>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</si>
  <si>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</si>
  <si>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</si>
  <si>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</si>
  <si>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</si>
  <si>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</si>
  <si>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</si>
  <si>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</si>
  <si>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</si>
  <si>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</si>
  <si>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</si>
  <si>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</si>
  <si>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</si>
  <si>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</si>
  <si>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</si>
  <si>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</si>
  <si>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</si>
  <si>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</si>
  <si>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</si>
  <si>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</si>
  <si>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</si>
  <si>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</si>
  <si>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</si>
  <si>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</si>
  <si>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</si>
  <si>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</si>
  <si>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</si>
  <si>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</si>
  <si>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</si>
  <si>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</si>
  <si>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</si>
  <si>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</si>
  <si>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</si>
  <si>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</si>
  <si>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</si>
  <si>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</si>
  <si>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</si>
  <si>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</si>
  <si>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</si>
  <si>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</si>
  <si>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</si>
  <si>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</si>
  <si>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</si>
  <si>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</si>
  <si>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</si>
  <si>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</si>
  <si>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</si>
  <si>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</si>
  <si>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</si>
  <si>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</si>
  <si>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</si>
  <si>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</si>
  <si>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</si>
  <si>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</si>
  <si>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</si>
  <si>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</si>
  <si>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</si>
  <si>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</si>
  <si>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</si>
  <si>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</si>
  <si>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</si>
  <si>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</si>
  <si>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</si>
  <si>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</si>
  <si>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</si>
  <si>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</si>
  <si>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</si>
  <si>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</si>
  <si>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</si>
  <si>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</si>
  <si>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</si>
  <si>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</si>
  <si>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</si>
  <si>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</si>
  <si>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</si>
  <si>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</si>
  <si>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</si>
  <si>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</si>
  <si>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</si>
  <si>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</si>
  <si>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</si>
  <si>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</si>
  <si>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</si>
  <si>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</si>
  <si>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</si>
  <si>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</si>
  <si>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</si>
  <si>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</si>
  <si>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</si>
  <si>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</si>
  <si>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</si>
  <si>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</si>
  <si>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</si>
  <si>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</si>
  <si>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</si>
  <si>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</si>
  <si>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</si>
  <si>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</si>
  <si>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</si>
  <si>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</si>
  <si>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</si>
  <si>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</si>
  <si>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</si>
  <si>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</si>
  <si>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</si>
  <si>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</si>
  <si>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</si>
  <si>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</si>
  <si>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</si>
  <si>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</si>
  <si>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</si>
  <si>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</si>
  <si>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</si>
  <si>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</si>
  <si>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</si>
  <si>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</si>
  <si>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</si>
  <si>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</si>
  <si>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</si>
  <si>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</si>
  <si>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</si>
  <si>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</si>
  <si>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</si>
  <si>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</si>
  <si>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</si>
  <si>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</si>
  <si>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</si>
  <si>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</si>
  <si>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</si>
  <si>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</si>
  <si>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</si>
  <si>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</si>
  <si>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</si>
  <si>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</si>
  <si>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</si>
  <si>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</si>
  <si>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</si>
  <si>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</si>
  <si>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</si>
  <si>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</si>
  <si>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</si>
  <si>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</si>
  <si>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</si>
  <si>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</si>
  <si>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</si>
  <si>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</si>
  <si>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</si>
  <si>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</si>
  <si>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</si>
  <si>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</si>
  <si>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</si>
  <si>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</si>
  <si>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</si>
  <si>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</si>
  <si>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</si>
  <si>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</si>
  <si>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</si>
  <si>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</si>
  <si>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</si>
  <si>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</si>
  <si>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</si>
  <si>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</si>
  <si>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</si>
  <si>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</si>
  <si>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</si>
  <si>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</si>
  <si>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</si>
  <si>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</si>
  <si>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</si>
  <si>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</si>
  <si>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</si>
  <si>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</si>
  <si>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</si>
  <si>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</si>
  <si>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</si>
  <si>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</si>
  <si>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</si>
  <si>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</si>
  <si>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</si>
  <si>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</si>
  <si>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</si>
  <si>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</si>
  <si>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</si>
  <si>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</si>
  <si>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</si>
  <si>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</si>
  <si>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</si>
  <si>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</si>
  <si>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</si>
  <si>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</si>
  <si>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</si>
  <si>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</si>
  <si>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</si>
  <si>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</si>
  <si>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</si>
  <si>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</si>
  <si>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</si>
  <si>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</si>
  <si>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</si>
  <si>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</si>
  <si>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</si>
  <si>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</si>
  <si>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</si>
  <si>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</si>
  <si>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</si>
  <si>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</si>
  <si>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</si>
  <si>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</si>
  <si>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</si>
  <si>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</si>
  <si>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</si>
  <si>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</si>
  <si>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</si>
  <si>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</si>
  <si>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</si>
  <si>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</si>
  <si>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</si>
  <si>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</si>
  <si>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</si>
  <si>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</si>
  <si>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</si>
  <si>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</si>
  <si>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</si>
  <si>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</si>
  <si>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</si>
  <si>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</si>
  <si>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</si>
  <si>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</si>
  <si>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</si>
  <si>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</si>
  <si>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</si>
  <si>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</si>
  <si>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</si>
  <si>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</si>
  <si>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</si>
  <si>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</si>
  <si>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</si>
  <si>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</si>
  <si>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</si>
  <si>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</si>
  <si>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</si>
  <si>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</si>
  <si>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</si>
  <si>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</si>
  <si>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</si>
  <si>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</si>
  <si>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</si>
  <si>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</si>
  <si>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</si>
  <si>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</si>
  <si>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</si>
  <si>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</si>
  <si>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</si>
  <si>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</si>
  <si>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</si>
  <si>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</si>
  <si>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</si>
  <si>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</si>
  <si>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</si>
  <si>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</si>
  <si>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</si>
  <si>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</si>
  <si>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</si>
  <si>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</si>
  <si>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</si>
  <si>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</si>
  <si>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</si>
  <si>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</si>
  <si>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</si>
  <si>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</si>
  <si>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</si>
  <si>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</si>
  <si>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</si>
  <si>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</si>
  <si>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</si>
  <si>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</si>
  <si>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</si>
  <si>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</si>
  <si>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</si>
  <si>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</si>
  <si>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</si>
  <si>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</si>
  <si>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</si>
  <si>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</si>
  <si>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</si>
  <si>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</si>
  <si>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</si>
  <si>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</si>
  <si>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</si>
  <si>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</si>
  <si>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</si>
  <si>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</si>
  <si>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</si>
  <si>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</si>
  <si>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</si>
  <si>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</si>
  <si>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</si>
  <si>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</si>
  <si>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</si>
  <si>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</si>
  <si>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</si>
  <si>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</si>
  <si>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</si>
  <si>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</si>
  <si>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</si>
  <si>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</si>
  <si>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</si>
  <si>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</si>
  <si>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</si>
  <si>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</si>
  <si>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</si>
  <si>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</si>
  <si>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</si>
  <si>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</si>
  <si>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</si>
  <si>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</si>
  <si>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</si>
  <si>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</si>
  <si>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</si>
  <si>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</si>
  <si>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</si>
  <si>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</si>
  <si>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</si>
  <si>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</si>
  <si>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</si>
  <si>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</si>
  <si>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</si>
  <si>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</si>
  <si>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</si>
  <si>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</si>
  <si>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</si>
  <si>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</si>
  <si>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</si>
  <si>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</si>
  <si>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</si>
  <si>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</si>
  <si>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</si>
  <si>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</si>
  <si>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</si>
  <si>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</si>
  <si>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</si>
  <si>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</si>
  <si>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</si>
  <si>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</si>
  <si>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</si>
  <si>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</si>
  <si>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</si>
  <si>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</si>
  <si>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</si>
  <si>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</si>
  <si>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</si>
  <si>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</si>
  <si>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</si>
  <si>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</si>
  <si>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</si>
  <si>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</si>
  <si>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</si>
  <si>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</si>
  <si>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</si>
  <si>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</si>
  <si>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</si>
  <si>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</si>
  <si>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</si>
  <si>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</si>
  <si>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</si>
  <si>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</si>
  <si>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</si>
  <si>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</si>
  <si>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</si>
  <si>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</si>
  <si>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</si>
  <si>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</si>
  <si>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</si>
  <si>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</si>
  <si>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</si>
  <si>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</si>
  <si>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</si>
  <si>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</si>
  <si>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</si>
  <si>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</si>
  <si>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</si>
  <si>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</si>
  <si>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</si>
  <si>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</si>
  <si>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</si>
  <si>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</si>
  <si>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</si>
  <si>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</si>
  <si>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</si>
  <si>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</si>
  <si>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</si>
  <si>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</si>
  <si>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</si>
  <si>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</si>
  <si>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</si>
  <si>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</si>
  <si>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</si>
  <si>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</si>
  <si>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</si>
  <si>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</si>
  <si>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</si>
  <si>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</si>
  <si>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</si>
  <si>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</si>
  <si>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</si>
  <si>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</si>
  <si>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</si>
  <si>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</si>
  <si>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</si>
  <si>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</si>
  <si>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</si>
  <si>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</si>
  <si>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</si>
  <si>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</si>
  <si>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</si>
  <si>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</si>
  <si>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</si>
  <si>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</si>
  <si>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</si>
  <si>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</si>
  <si>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</si>
  <si>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</si>
  <si>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</si>
  <si>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</si>
  <si>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</si>
  <si>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</si>
  <si>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</si>
  <si>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</si>
  <si>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</si>
  <si>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</si>
  <si>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</si>
  <si>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</si>
  <si>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</si>
  <si>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</si>
  <si>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</si>
  <si>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</si>
  <si>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</si>
  <si>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</si>
  <si>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</si>
  <si>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</si>
  <si>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</si>
  <si>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</si>
  <si>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</si>
  <si>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</si>
  <si>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</si>
  <si>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</si>
  <si>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</si>
  <si>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</si>
  <si>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</si>
  <si>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</si>
  <si>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</si>
  <si>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</si>
  <si>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</si>
  <si>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</si>
  <si>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</si>
  <si>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</si>
  <si>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</si>
  <si>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</si>
  <si>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</si>
  <si>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</si>
  <si>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</si>
  <si>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</si>
  <si>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</si>
  <si>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</si>
  <si>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</si>
  <si>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</si>
  <si>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</si>
  <si>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</si>
  <si>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</si>
  <si>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</si>
  <si>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</si>
  <si>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</si>
  <si>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</si>
  <si>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</si>
  <si>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</si>
  <si>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</si>
  <si>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</si>
  <si>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</si>
  <si>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</si>
  <si>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</si>
  <si>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</si>
  <si>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</si>
  <si>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</si>
  <si>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</si>
  <si>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</si>
  <si>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</si>
  <si>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</si>
  <si>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</si>
  <si>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</si>
  <si>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</si>
  <si>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</si>
  <si>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</si>
  <si>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</si>
  <si>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</si>
  <si>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</si>
  <si>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</si>
  <si>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</si>
  <si>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</si>
  <si>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</si>
  <si>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</si>
  <si>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</si>
  <si>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</si>
  <si>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</si>
  <si>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</si>
  <si>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</si>
  <si>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</si>
  <si>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</si>
  <si>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</si>
  <si>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</si>
  <si>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</si>
  <si>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</si>
  <si>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</si>
  <si>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</si>
  <si>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</si>
  <si>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</si>
  <si>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</si>
  <si>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</si>
  <si>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</si>
  <si>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</si>
  <si>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</si>
  <si>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</si>
  <si>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</si>
  <si>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</si>
  <si>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</si>
  <si>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</si>
  <si>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</si>
  <si>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</si>
  <si>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</si>
  <si>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</si>
  <si>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</si>
  <si>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</si>
  <si>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</si>
  <si>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</si>
  <si>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</si>
  <si>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</si>
  <si>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</si>
  <si>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</si>
  <si>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</si>
  <si>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</si>
  <si>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</si>
  <si>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</si>
  <si>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</si>
  <si>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</si>
  <si>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</si>
  <si>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</si>
  <si>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</si>
  <si>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</si>
  <si>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</si>
  <si>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</si>
  <si>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</si>
  <si>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</si>
  <si>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</si>
  <si>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</si>
  <si>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</si>
  <si>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</si>
  <si>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</si>
  <si>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</si>
  <si>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</si>
  <si>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</si>
  <si>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</si>
  <si>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</si>
  <si>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</si>
  <si>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</si>
  <si>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</si>
  <si>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</si>
  <si>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</si>
  <si>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</si>
  <si>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</si>
  <si>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</si>
  <si>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</si>
  <si>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</si>
  <si>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</si>
  <si>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</si>
  <si>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</si>
  <si>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</si>
  <si>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</si>
  <si>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</si>
  <si>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</si>
  <si>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</si>
  <si>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</si>
  <si>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</si>
  <si>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</si>
  <si>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</si>
  <si>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</si>
  <si>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</si>
  <si>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</si>
  <si>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</si>
  <si>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</si>
  <si>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</si>
  <si>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</si>
  <si>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</si>
  <si>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</si>
  <si>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</si>
  <si>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</si>
  <si>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</si>
  <si>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</si>
  <si>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</si>
  <si>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</si>
  <si>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</si>
  <si>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</si>
  <si>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</si>
  <si>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</si>
  <si>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</si>
  <si>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</si>
  <si>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</si>
  <si>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</si>
  <si>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</si>
  <si>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</si>
  <si>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</si>
  <si>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</si>
  <si>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</si>
  <si>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</si>
  <si>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</si>
  <si>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</si>
  <si>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</si>
  <si>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</si>
  <si>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</si>
  <si>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</si>
  <si>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</si>
  <si>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</si>
  <si>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</si>
  <si>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</si>
  <si>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</si>
  <si>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</si>
  <si>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</si>
  <si>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</si>
  <si>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</si>
  <si>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</si>
  <si>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</si>
  <si>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</si>
  <si>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</si>
  <si>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</si>
  <si>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</si>
  <si>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</si>
  <si>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</si>
  <si>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</si>
  <si>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</si>
  <si>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</si>
  <si>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</si>
  <si>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</si>
  <si>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</si>
  <si>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</si>
  <si>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</si>
  <si>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</si>
  <si>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</si>
  <si>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</si>
  <si>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</si>
  <si>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</si>
  <si>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</si>
  <si>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</si>
  <si>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</si>
  <si>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</si>
  <si>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</si>
  <si>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</si>
  <si>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</si>
  <si>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</si>
  <si>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</si>
  <si>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</si>
  <si>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</si>
  <si>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</si>
  <si>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</si>
  <si>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</si>
  <si>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</si>
  <si>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</si>
  <si>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</si>
  <si>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</si>
  <si>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</si>
  <si>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</si>
  <si>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</si>
  <si>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</si>
  <si>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</si>
  <si>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</si>
  <si>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</si>
  <si>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</si>
  <si>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</si>
  <si>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</si>
  <si>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</si>
  <si>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</si>
  <si>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</si>
  <si>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</si>
  <si>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</si>
  <si>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</si>
  <si>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</si>
  <si>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</si>
  <si>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</si>
  <si>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</si>
  <si>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</si>
  <si>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</si>
  <si>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</si>
  <si>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</si>
  <si>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</si>
  <si>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</si>
  <si>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</si>
  <si>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</si>
  <si>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</si>
  <si>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</si>
  <si>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</si>
  <si>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</si>
  <si>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</si>
  <si>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</si>
  <si>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</si>
  <si>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</si>
  <si>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</si>
  <si>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</si>
  <si>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</si>
  <si>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</si>
  <si>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</si>
  <si>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</si>
  <si>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</si>
  <si>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</si>
  <si>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</si>
  <si>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</si>
  <si>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</si>
  <si>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</si>
  <si>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</si>
  <si>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</si>
  <si>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</si>
  <si>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</si>
  <si>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</si>
  <si>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</si>
  <si>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</si>
  <si>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</si>
  <si>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</si>
  <si>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</si>
  <si>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</si>
  <si>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</si>
  <si>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</si>
  <si>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</si>
  <si>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</si>
  <si>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</si>
  <si>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</si>
  <si>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</si>
  <si>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</si>
  <si>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</si>
  <si>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</si>
  <si>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</si>
  <si>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</si>
  <si>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</si>
  <si>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</si>
  <si>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</si>
  <si>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</si>
  <si>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</si>
  <si>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</si>
  <si>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</si>
  <si>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</si>
  <si>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</si>
  <si>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</si>
  <si>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</si>
  <si>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</si>
  <si>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</si>
  <si>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</si>
  <si>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</si>
  <si>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</si>
  <si>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</si>
  <si>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</si>
  <si>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</si>
  <si>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</si>
  <si>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</si>
  <si>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</si>
  <si>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</si>
  <si>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</si>
  <si>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</si>
  <si>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</si>
  <si>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</si>
  <si>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</si>
  <si>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</si>
  <si>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</si>
  <si>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</si>
  <si>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</si>
  <si>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</si>
  <si>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</si>
  <si>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</si>
  <si>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</si>
  <si>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</si>
  <si>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</si>
  <si>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</si>
  <si>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</si>
  <si>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</si>
  <si>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</si>
  <si>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</si>
  <si>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</si>
  <si>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</si>
  <si>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</si>
  <si>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</si>
  <si>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</si>
  <si>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</si>
  <si>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</si>
  <si>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</si>
  <si>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</si>
  <si>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</si>
  <si>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</si>
  <si>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</si>
  <si>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</si>
  <si>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</si>
  <si>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</si>
  <si>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</si>
  <si>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</si>
  <si>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</si>
  <si>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</si>
  <si>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</si>
  <si>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</si>
  <si>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</si>
  <si>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</si>
  <si>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</si>
  <si>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</si>
  <si>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</si>
  <si>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</si>
  <si>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</si>
  <si>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</si>
  <si>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</si>
  <si>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</si>
  <si>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</si>
  <si>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</si>
  <si>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</si>
  <si>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</si>
  <si>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</si>
  <si>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</si>
  <si>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</si>
  <si>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</si>
  <si>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</si>
  <si>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</si>
  <si>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</si>
  <si>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</si>
  <si>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</si>
  <si>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</si>
  <si>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</si>
  <si>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</si>
  <si>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</si>
  <si>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</si>
  <si>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</si>
  <si>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</si>
  <si>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</si>
  <si>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</si>
  <si>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</si>
  <si>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</si>
  <si>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</si>
  <si>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</si>
  <si>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</si>
  <si>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</si>
  <si>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</si>
  <si>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</si>
  <si>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</si>
  <si>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</si>
  <si>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</si>
  <si>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</si>
  <si>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</si>
  <si>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</si>
  <si>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</si>
  <si>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</si>
  <si>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</si>
  <si>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</si>
  <si>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</si>
  <si>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</si>
  <si>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</si>
  <si>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</si>
  <si>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</si>
  <si>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</si>
  <si>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</si>
  <si>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</si>
  <si>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</si>
  <si>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</si>
  <si>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</si>
  <si>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</si>
  <si>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</si>
  <si>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</si>
  <si>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</si>
  <si>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</si>
  <si>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</si>
  <si>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</si>
  <si>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</si>
  <si>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</si>
  <si>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</si>
  <si>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</si>
  <si>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</si>
  <si>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</si>
  <si>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</si>
  <si>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</si>
  <si>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</si>
  <si>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</si>
  <si>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</si>
  <si>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</si>
  <si>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</si>
  <si>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</si>
  <si>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</si>
  <si>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</si>
  <si>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</si>
  <si>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</si>
  <si>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</si>
  <si>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</si>
  <si>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</si>
  <si>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</si>
  <si>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</si>
  <si>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</si>
  <si>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</si>
  <si>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</si>
  <si>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</si>
  <si>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</si>
  <si>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</si>
  <si>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</si>
  <si>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</si>
  <si>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</si>
  <si>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</si>
  <si>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</si>
  <si>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</si>
  <si>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</si>
  <si>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</si>
  <si>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</si>
  <si>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</si>
  <si>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</si>
  <si>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</si>
  <si>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</si>
  <si>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</si>
  <si>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</si>
  <si>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</si>
  <si>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</si>
  <si>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</si>
  <si>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</si>
  <si>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</si>
  <si>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</si>
  <si>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</si>
  <si>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</si>
  <si>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</si>
  <si>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</si>
  <si>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</si>
  <si>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</si>
  <si>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</si>
  <si>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</si>
  <si>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</si>
  <si>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</si>
  <si>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</si>
  <si>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</si>
  <si>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</si>
  <si>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</si>
  <si>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</si>
  <si>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</si>
  <si>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</si>
  <si>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</si>
  <si>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</si>
  <si>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</si>
  <si>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</si>
  <si>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</si>
  <si>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</si>
  <si>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</si>
  <si>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</si>
  <si>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</si>
  <si>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</si>
  <si>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</si>
  <si>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</si>
  <si>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</si>
  <si>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</si>
  <si>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</si>
  <si>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</si>
  <si>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</si>
  <si>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</si>
  <si>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</si>
  <si>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</si>
  <si>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</si>
  <si>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</si>
  <si>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</si>
  <si>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</si>
  <si>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</si>
  <si>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</si>
  <si>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</si>
  <si>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</si>
  <si>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</si>
  <si>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</si>
  <si>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</si>
  <si>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</si>
  <si>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</si>
  <si>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</si>
  <si>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</si>
  <si>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</si>
  <si>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</si>
  <si>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</si>
  <si>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</si>
  <si>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</si>
  <si>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</si>
  <si>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</si>
  <si>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</si>
  <si>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</si>
  <si>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</si>
  <si>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</si>
  <si>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</si>
  <si>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</si>
  <si>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</si>
  <si>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</si>
  <si>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</si>
  <si>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</si>
  <si>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</si>
  <si>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</si>
  <si>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</si>
  <si>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</si>
  <si>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</si>
  <si>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</si>
  <si>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</si>
  <si>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</si>
  <si>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</si>
  <si>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</si>
  <si>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</si>
  <si>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</si>
  <si>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</si>
  <si>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</si>
  <si>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</si>
  <si>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</si>
  <si>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</si>
  <si>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</si>
  <si>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</si>
  <si>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</si>
  <si>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</si>
  <si>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</si>
  <si>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</si>
  <si>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</si>
  <si>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</si>
  <si>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</si>
  <si>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</si>
  <si>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</si>
  <si>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</si>
  <si>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</si>
  <si>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</si>
  <si>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</si>
  <si>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</si>
  <si>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</si>
  <si>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</si>
  <si>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</si>
  <si>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</si>
  <si>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</si>
  <si>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</si>
  <si>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</si>
  <si>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</si>
  <si>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</si>
  <si>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</si>
  <si>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</si>
  <si>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</si>
  <si>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</si>
  <si>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</si>
  <si>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</si>
  <si>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</si>
  <si>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</si>
  <si>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</si>
  <si>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</si>
  <si>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</si>
  <si>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</si>
  <si>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</si>
  <si>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</si>
  <si>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</si>
  <si>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</si>
  <si>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</si>
  <si>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</si>
  <si>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</si>
  <si>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</si>
  <si>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</si>
  <si>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</si>
  <si>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</si>
  <si>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</si>
  <si>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</si>
  <si>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</si>
  <si>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</si>
  <si>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</si>
  <si>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</si>
  <si>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</si>
  <si>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</si>
  <si>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</si>
  <si>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</si>
  <si>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</si>
  <si>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</si>
  <si>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</si>
  <si>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</si>
  <si>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</si>
  <si>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</si>
  <si>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</si>
  <si>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</si>
  <si>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</si>
  <si>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</si>
  <si>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</si>
  <si>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</si>
  <si>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</si>
  <si>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</si>
  <si>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</si>
  <si>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</si>
  <si>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</si>
  <si>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</si>
  <si>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</si>
  <si>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</si>
  <si>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</si>
  <si>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</si>
  <si>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</si>
  <si>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</si>
  <si>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</si>
  <si>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</si>
  <si>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</si>
  <si>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</si>
  <si>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</si>
  <si>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</si>
  <si>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</si>
  <si>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</si>
  <si>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</si>
  <si>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</si>
  <si>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</si>
  <si>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</si>
  <si>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</si>
  <si>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</si>
  <si>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</si>
  <si>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</si>
  <si>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</si>
  <si>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</si>
  <si>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</si>
  <si>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</si>
  <si>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</si>
  <si>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</si>
  <si>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</si>
  <si>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</si>
  <si>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</si>
  <si>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</si>
  <si>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</si>
  <si>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</si>
  <si>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</si>
  <si>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</si>
  <si>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</si>
  <si>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</si>
  <si>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</si>
  <si>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</si>
  <si>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</si>
  <si>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</si>
  <si>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</si>
  <si>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</si>
  <si>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</si>
  <si>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</si>
  <si>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</si>
  <si>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</si>
  <si>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</si>
  <si>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</si>
  <si>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</si>
  <si>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</si>
  <si>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</si>
  <si>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</si>
  <si>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</si>
  <si>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</si>
  <si>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</si>
  <si>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</si>
  <si>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</si>
  <si>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</si>
  <si>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</si>
  <si>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</si>
  <si>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</si>
  <si>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</si>
  <si>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</si>
  <si>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</si>
  <si>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</si>
  <si>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</si>
  <si>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</si>
  <si>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</si>
  <si>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</si>
  <si>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</si>
  <si>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</si>
  <si>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</si>
  <si>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</si>
  <si>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</si>
  <si>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</si>
  <si>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</si>
  <si>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</si>
  <si>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</si>
  <si>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</si>
  <si>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</si>
  <si>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</si>
  <si>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</si>
  <si>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</si>
  <si>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</si>
  <si>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</si>
  <si>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</si>
  <si>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</si>
  <si>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</si>
  <si>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</si>
  <si>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</si>
  <si>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</si>
  <si>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</si>
  <si>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</si>
  <si>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</si>
  <si>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</si>
  <si>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</si>
  <si>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</si>
  <si>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</si>
  <si>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</si>
  <si>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</si>
  <si>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</si>
  <si>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</si>
  <si>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</si>
  <si>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</si>
  <si>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</si>
  <si>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</si>
  <si>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</si>
  <si>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</si>
  <si>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</si>
  <si>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</si>
  <si>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</si>
  <si>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</si>
  <si>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</si>
  <si>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</si>
  <si>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</si>
  <si>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</si>
  <si>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</si>
  <si>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</si>
  <si>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</si>
  <si>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</si>
  <si>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</si>
  <si>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</si>
  <si>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</si>
  <si>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</si>
  <si>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</si>
  <si>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</si>
  <si>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</si>
  <si>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</si>
  <si>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</si>
  <si>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</si>
  <si>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</si>
  <si>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</si>
  <si>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</si>
  <si>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</si>
  <si>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</si>
  <si>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</si>
  <si>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</si>
  <si>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</si>
  <si>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</si>
  <si>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</si>
  <si>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</si>
  <si>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</si>
  <si>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</si>
  <si>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</si>
  <si>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</si>
  <si>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</si>
  <si>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</si>
  <si>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</si>
  <si>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</si>
  <si>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</si>
  <si>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</si>
  <si>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</si>
  <si>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</si>
  <si>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</si>
  <si>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</si>
  <si>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</si>
  <si>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</si>
  <si>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</si>
  <si>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</si>
  <si>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</si>
  <si>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</si>
  <si>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</si>
  <si>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</si>
  <si>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</si>
  <si>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</si>
  <si>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</si>
  <si>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</si>
  <si>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</si>
  <si>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</si>
  <si>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</si>
  <si>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</si>
  <si>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</si>
  <si>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</si>
  <si>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</si>
  <si>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</si>
  <si>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</si>
  <si>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</si>
  <si>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</si>
  <si>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</si>
  <si>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</si>
  <si>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</si>
  <si>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</si>
  <si>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</si>
  <si>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</si>
  <si>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</si>
  <si>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</si>
  <si>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</si>
  <si>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</si>
  <si>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</si>
  <si>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</si>
  <si>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</si>
  <si>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</si>
  <si>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</si>
  <si>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</si>
  <si>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</si>
  <si>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</si>
  <si>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</si>
  <si>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</si>
  <si>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</si>
  <si>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</si>
  <si>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</si>
  <si>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</si>
  <si>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</si>
  <si>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</si>
  <si>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</si>
  <si>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</si>
  <si>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</si>
  <si>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</si>
  <si>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</si>
  <si>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</si>
  <si>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</si>
  <si>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</si>
  <si>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</si>
  <si>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</si>
  <si>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</si>
  <si>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</si>
  <si>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</si>
  <si>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</si>
  <si>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</si>
  <si>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</si>
  <si>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</si>
  <si>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</si>
  <si>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</si>
  <si>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</si>
  <si>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</si>
  <si>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</si>
  <si>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</si>
  <si>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</si>
  <si>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</si>
  <si>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</si>
  <si>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</si>
  <si>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</si>
  <si>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</si>
  <si>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</si>
  <si>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</si>
  <si>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</si>
  <si>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</si>
  <si>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</si>
  <si>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</si>
  <si>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</si>
  <si>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</si>
  <si>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</si>
  <si>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</si>
  <si>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</si>
  <si>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</si>
  <si>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</si>
  <si>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</si>
  <si>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</si>
  <si>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</si>
  <si>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</si>
  <si>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</si>
  <si>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</si>
  <si>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</si>
  <si>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</si>
  <si>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</si>
  <si>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</si>
  <si>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</si>
  <si>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</si>
  <si>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</si>
  <si>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</si>
  <si>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</si>
  <si>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</si>
  <si>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</si>
  <si>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</si>
  <si>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</si>
  <si>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</si>
  <si>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</si>
  <si>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</si>
  <si>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</si>
  <si>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</si>
  <si>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</si>
  <si>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</si>
  <si>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</si>
  <si>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</si>
  <si>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</si>
  <si>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</si>
  <si>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</si>
  <si>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</si>
  <si>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</si>
  <si>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</si>
  <si>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</si>
  <si>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</si>
  <si>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</si>
  <si>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</si>
  <si>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</si>
  <si>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</si>
  <si>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</si>
  <si>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</si>
  <si>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</si>
  <si>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</si>
  <si>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</si>
  <si>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</si>
  <si>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</si>
  <si>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</si>
  <si>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</si>
  <si>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</si>
  <si>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</si>
  <si>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</si>
  <si>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</si>
  <si>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</si>
  <si>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</si>
  <si>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</si>
  <si>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</si>
  <si>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</si>
  <si>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</si>
  <si>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</si>
  <si>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</si>
  <si>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</si>
  <si>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</si>
  <si>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</si>
  <si>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</si>
  <si>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</si>
  <si>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</si>
  <si>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</si>
  <si>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</si>
  <si>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</si>
  <si>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</si>
  <si>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</si>
  <si>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</si>
  <si>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</si>
  <si>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</si>
  <si>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</si>
  <si>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</si>
  <si>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</si>
  <si>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</si>
  <si>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</si>
  <si>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</si>
  <si>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</si>
  <si>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</si>
  <si>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</si>
  <si>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</si>
  <si>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</si>
  <si>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</si>
  <si>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</si>
  <si>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</si>
  <si>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</si>
  <si>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</si>
  <si>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</si>
  <si>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</si>
  <si>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</si>
  <si>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</si>
  <si>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</si>
  <si>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</si>
  <si>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</si>
  <si>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</si>
  <si>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</si>
  <si>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</si>
  <si>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</si>
  <si>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</si>
  <si>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</si>
  <si>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</si>
  <si>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</si>
  <si>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</si>
  <si>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</si>
  <si>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</si>
  <si>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</si>
  <si>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</si>
  <si>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</si>
  <si>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</si>
  <si>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</si>
  <si>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</si>
  <si>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</si>
  <si>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</si>
  <si>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</si>
  <si>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</si>
  <si>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</si>
  <si>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</si>
  <si>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</si>
  <si>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</si>
  <si>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</si>
  <si>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</si>
  <si>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</si>
  <si>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</si>
  <si>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</si>
  <si>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</si>
  <si>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</si>
  <si>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</si>
  <si>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</si>
  <si>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</si>
  <si>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</si>
  <si>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</si>
  <si>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</si>
  <si>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</si>
  <si>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</si>
  <si>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</si>
  <si>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</si>
  <si>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</si>
  <si>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</si>
  <si>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</si>
  <si>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</si>
  <si>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</si>
  <si>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</si>
  <si>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</si>
  <si>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</si>
  <si>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</si>
  <si>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</si>
  <si>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</si>
  <si>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</si>
  <si>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</si>
  <si>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</si>
  <si>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</si>
  <si>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</si>
  <si>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</si>
  <si>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</si>
  <si>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</si>
  <si>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</si>
  <si>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</si>
  <si>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</si>
  <si>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</si>
  <si>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</si>
  <si>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</si>
  <si>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</si>
  <si>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</si>
  <si>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</si>
  <si>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</si>
  <si>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</si>
  <si>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</si>
  <si>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</si>
  <si>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</si>
  <si>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</si>
  <si>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</si>
  <si>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</si>
  <si>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</si>
  <si>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</si>
  <si>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</si>
  <si>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</si>
  <si>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</si>
  <si>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</si>
  <si>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</si>
  <si>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</si>
  <si>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</si>
  <si>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</si>
  <si>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</si>
  <si>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</si>
  <si>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</si>
  <si>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</si>
  <si>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</si>
  <si>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</si>
  <si>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</si>
  <si>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</si>
  <si>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</si>
  <si>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</si>
  <si>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</si>
  <si>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</si>
  <si>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</si>
  <si>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</si>
  <si>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</si>
  <si>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</si>
  <si>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</si>
  <si>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</si>
  <si>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</si>
  <si>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</si>
  <si>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</si>
  <si>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</si>
  <si>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</si>
  <si>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</si>
  <si>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</si>
  <si>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</si>
  <si>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</si>
  <si>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</si>
  <si>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</si>
  <si>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</si>
  <si>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</si>
  <si>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</si>
  <si>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</si>
  <si>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</si>
  <si>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</si>
  <si>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</si>
  <si>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</si>
  <si>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</si>
  <si>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</si>
  <si>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</si>
  <si>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</si>
  <si>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</si>
  <si>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</si>
  <si>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</si>
  <si>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</si>
  <si>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</si>
  <si>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</si>
  <si>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</si>
  <si>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</si>
  <si>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</si>
  <si>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</si>
  <si>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</si>
  <si>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</si>
  <si>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</si>
  <si>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</si>
  <si>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</si>
  <si>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</si>
  <si>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</si>
  <si>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</si>
  <si>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</si>
  <si>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</si>
  <si>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</si>
  <si>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</si>
  <si>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</si>
  <si>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</si>
  <si>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</si>
  <si>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</si>
  <si>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</si>
  <si>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</si>
  <si>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</si>
  <si>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</si>
  <si>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</si>
  <si>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</si>
  <si>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</si>
  <si>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</si>
  <si>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</si>
  <si>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</si>
  <si>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</si>
  <si>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</si>
  <si>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</si>
  <si>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</si>
  <si>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</si>
  <si>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</si>
  <si>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</si>
  <si>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</si>
  <si>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</si>
  <si>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</si>
  <si>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</si>
  <si>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</si>
  <si>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</si>
  <si>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</si>
  <si>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</si>
  <si>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</si>
  <si>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</si>
  <si>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</si>
  <si>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</si>
  <si>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</si>
  <si>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</si>
  <si>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</si>
  <si>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</si>
  <si>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</si>
  <si>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</si>
  <si>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</si>
  <si>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</si>
  <si>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</si>
  <si>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</si>
  <si>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</si>
  <si>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</si>
  <si>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</si>
  <si>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</si>
  <si>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</si>
  <si>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</si>
  <si>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</si>
  <si>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</si>
  <si>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</si>
  <si>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</si>
  <si>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</si>
  <si>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</si>
  <si>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</si>
  <si>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</si>
  <si>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</si>
  <si>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</si>
  <si>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</si>
  <si>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</si>
  <si>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</si>
  <si>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</si>
  <si>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</si>
  <si>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</si>
  <si>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</si>
  <si>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</si>
  <si>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</si>
  <si>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</si>
  <si>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</si>
  <si>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</si>
  <si>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</si>
  <si>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</si>
  <si>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</si>
  <si>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</si>
  <si>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</si>
  <si>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</si>
  <si>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</si>
  <si>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</si>
  <si>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</si>
  <si>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</si>
  <si>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</si>
  <si>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</si>
  <si>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</si>
  <si>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</si>
  <si>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</si>
  <si>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</si>
  <si>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</si>
  <si>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</si>
  <si>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</si>
  <si>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</si>
  <si>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</si>
  <si>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</si>
  <si>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</si>
  <si>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</si>
  <si>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</si>
  <si>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</si>
  <si>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</si>
  <si>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</si>
  <si>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</si>
  <si>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</si>
  <si>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</si>
  <si>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</si>
  <si>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</si>
  <si>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</si>
  <si>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</si>
  <si>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</si>
  <si>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</si>
  <si>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</si>
  <si>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</si>
  <si>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</si>
  <si>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</si>
  <si>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</si>
  <si>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</si>
  <si>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</si>
  <si>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</si>
  <si>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</si>
  <si>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</si>
  <si>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</si>
  <si>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</si>
  <si>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</si>
  <si>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</si>
  <si>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</si>
  <si>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</si>
  <si>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</si>
  <si>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</si>
  <si>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</si>
  <si>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</si>
  <si>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</si>
  <si>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</si>
  <si>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</si>
  <si>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</si>
  <si>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</si>
  <si>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</si>
  <si>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</si>
  <si>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</si>
  <si>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</si>
  <si>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</si>
  <si>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</si>
  <si>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</si>
  <si>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</si>
  <si>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</si>
  <si>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</si>
  <si>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</si>
  <si>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</si>
  <si>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</si>
  <si>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</si>
  <si>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</si>
  <si>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</si>
  <si>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</si>
  <si>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</si>
  <si>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</si>
  <si>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</si>
  <si>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</si>
  <si>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</si>
  <si>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</si>
  <si>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</si>
  <si>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</si>
  <si>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</si>
  <si>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</si>
  <si>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</si>
  <si>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</si>
  <si>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</si>
  <si>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</si>
  <si>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</si>
  <si>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</si>
  <si>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</si>
  <si>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</si>
  <si>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</si>
  <si>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</si>
  <si>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</si>
  <si>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</si>
  <si>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</si>
  <si>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</si>
  <si>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</si>
  <si>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</si>
  <si>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</si>
  <si>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</si>
  <si>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</si>
  <si>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</si>
  <si>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</si>
  <si>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</si>
  <si>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</si>
  <si>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</si>
  <si>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</si>
  <si>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</si>
  <si>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</si>
  <si>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</si>
  <si>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</si>
  <si>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</si>
  <si>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</si>
  <si>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</si>
  <si>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</si>
  <si>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</si>
  <si>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</si>
  <si>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</si>
  <si>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</si>
  <si>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</si>
  <si>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</si>
  <si>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</si>
  <si>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</si>
  <si>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</si>
  <si>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</si>
  <si>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</si>
  <si>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</si>
  <si>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</si>
  <si>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</si>
  <si>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</si>
  <si>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</si>
  <si>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</si>
  <si>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</si>
  <si>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</si>
  <si>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</si>
  <si>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</si>
  <si>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</si>
  <si>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</si>
  <si>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</si>
  <si>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</si>
  <si>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</si>
  <si>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</si>
  <si>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</si>
  <si>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</si>
  <si>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</si>
  <si>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</si>
  <si>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</si>
  <si>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</si>
  <si>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</si>
  <si>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</si>
  <si>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</si>
  <si>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</si>
  <si>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</si>
  <si>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</si>
  <si>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</si>
  <si>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</si>
  <si>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</si>
  <si>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</si>
  <si>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</si>
  <si>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</si>
  <si>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</si>
  <si>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</si>
  <si>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</si>
  <si>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</si>
  <si>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</si>
  <si>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</si>
  <si>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</si>
  <si>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</si>
  <si>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</si>
  <si>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</si>
  <si>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</si>
  <si>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</si>
  <si>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</si>
  <si>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</si>
  <si>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</si>
  <si>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</si>
  <si>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</si>
  <si>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</si>
  <si>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</si>
  <si>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</si>
  <si>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</si>
  <si>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</si>
  <si>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</si>
  <si>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</si>
  <si>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</si>
  <si>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</si>
  <si>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</si>
  <si>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</si>
  <si>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</si>
  <si>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</si>
  <si>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</si>
  <si>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</si>
  <si>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</si>
  <si>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</si>
  <si>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</si>
  <si>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</si>
  <si>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</si>
  <si>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</si>
  <si>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</si>
  <si>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</si>
  <si>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</si>
  <si>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</si>
  <si>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</si>
  <si>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</si>
  <si>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</si>
  <si>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</si>
  <si>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</si>
  <si>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</si>
  <si>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</si>
  <si>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</si>
  <si>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</si>
  <si>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</si>
  <si>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</si>
  <si>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</si>
  <si>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</si>
  <si>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</si>
  <si>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</si>
  <si>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</si>
  <si>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</si>
  <si>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</si>
  <si>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</si>
  <si>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</si>
  <si>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</si>
  <si>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</si>
  <si>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</si>
  <si>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</si>
  <si>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</si>
  <si>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</si>
  <si>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</si>
  <si>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</si>
  <si>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</si>
  <si>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</si>
  <si>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</si>
  <si>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</si>
  <si>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</si>
  <si>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</si>
  <si>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</si>
  <si>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</si>
  <si>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</si>
  <si>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</si>
  <si>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</si>
  <si>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</si>
  <si>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</si>
  <si>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</si>
  <si>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</si>
  <si>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</si>
  <si>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</si>
  <si>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</si>
  <si>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</si>
  <si>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</si>
  <si>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</si>
  <si>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</si>
  <si>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</si>
  <si>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</si>
  <si>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</si>
  <si>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</si>
  <si>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</si>
  <si>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</si>
  <si>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</si>
  <si>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</si>
  <si>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</si>
  <si>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</si>
  <si>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</si>
  <si>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</si>
  <si>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</si>
  <si>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</si>
  <si>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</si>
  <si>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</si>
  <si>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</si>
  <si>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</si>
  <si>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</si>
  <si>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</si>
  <si>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</si>
  <si>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</si>
  <si>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</si>
  <si>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</si>
  <si>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</si>
  <si>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</si>
  <si>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</si>
  <si>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</si>
  <si>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</si>
  <si>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</si>
  <si>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</si>
  <si>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</si>
  <si>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</si>
  <si>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</si>
  <si>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</si>
  <si>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</si>
  <si>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</si>
  <si>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</si>
  <si>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</si>
  <si>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</si>
  <si>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</si>
  <si>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</si>
  <si>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</si>
  <si>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</si>
  <si>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</si>
  <si>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</si>
  <si>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</si>
  <si>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</si>
  <si>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</si>
  <si>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</si>
  <si>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</si>
  <si>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</si>
  <si>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</si>
  <si>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</si>
  <si>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</si>
  <si>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</si>
  <si>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</si>
  <si>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</si>
  <si>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</si>
  <si>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</si>
  <si>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</si>
  <si>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</si>
  <si>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</si>
  <si>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</si>
  <si>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</si>
  <si>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</si>
  <si>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</si>
  <si>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</si>
  <si>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</si>
  <si>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</si>
  <si>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</si>
  <si>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</si>
  <si>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</si>
  <si>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</si>
  <si>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</si>
  <si>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</si>
  <si>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</si>
  <si>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</si>
  <si>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</si>
  <si>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</si>
  <si>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</si>
  <si>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</si>
  <si>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</si>
  <si>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</si>
  <si>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</si>
  <si>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</si>
  <si>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</si>
  <si>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</si>
  <si>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</si>
  <si>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</si>
  <si>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</si>
  <si>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</si>
  <si>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</si>
  <si>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</si>
  <si>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</si>
  <si>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</si>
  <si>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</si>
  <si>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</si>
  <si>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</si>
  <si>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</si>
  <si>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</si>
  <si>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</si>
  <si>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</si>
  <si>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</si>
  <si>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</si>
  <si>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</si>
  <si>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</si>
  <si>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</si>
  <si>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</si>
  <si>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</si>
  <si>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</si>
  <si>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</si>
  <si>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</si>
  <si>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</si>
  <si>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</si>
  <si>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</si>
  <si>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</si>
  <si>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</si>
  <si>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</si>
  <si>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</si>
  <si>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</si>
  <si>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</si>
  <si>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</si>
  <si>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</si>
  <si>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</si>
  <si>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</si>
  <si>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</si>
  <si>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</si>
  <si>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</si>
  <si>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</si>
  <si>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</si>
  <si>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</si>
  <si>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</si>
  <si>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</si>
  <si>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</si>
  <si>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</si>
  <si>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</si>
  <si>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</si>
  <si>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</si>
  <si>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</si>
  <si>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</si>
  <si>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</si>
  <si>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</si>
  <si>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</si>
  <si>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</si>
  <si>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</si>
  <si>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</si>
  <si>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</si>
  <si>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</si>
  <si>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</si>
  <si>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</si>
  <si>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</si>
  <si>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</si>
  <si>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</si>
  <si>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</si>
  <si>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</si>
  <si>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</si>
  <si>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</si>
  <si>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</si>
  <si>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</si>
  <si>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</si>
  <si>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</si>
  <si>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</si>
  <si>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</si>
  <si>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</si>
  <si>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</si>
  <si>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</si>
  <si>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</si>
  <si>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</si>
  <si>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</si>
  <si>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</si>
  <si>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</si>
  <si>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</si>
  <si>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</si>
  <si>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</si>
  <si>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</si>
  <si>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</si>
  <si>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</si>
  <si>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</si>
  <si>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</si>
  <si>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</si>
  <si>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</si>
  <si>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</si>
  <si>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</si>
  <si>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</si>
  <si>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</si>
  <si>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</si>
  <si>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</si>
  <si>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</si>
  <si>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</si>
  <si>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</si>
  <si>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</si>
  <si>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</si>
  <si>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</si>
  <si>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</si>
  <si>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</si>
  <si>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</si>
  <si>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</si>
  <si>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</si>
  <si>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</si>
  <si>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</si>
  <si>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</si>
  <si>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</si>
  <si>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</si>
  <si>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</si>
  <si>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</si>
  <si>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</si>
  <si>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</si>
  <si>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</si>
  <si>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</si>
  <si>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</si>
  <si>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</si>
  <si>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</si>
  <si>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</si>
  <si>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</si>
  <si>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</si>
  <si>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</si>
  <si>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</si>
  <si>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</si>
  <si>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</si>
  <si>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</si>
  <si>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</si>
  <si>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</si>
  <si>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</si>
  <si>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</si>
  <si>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</si>
  <si>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</si>
  <si>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</si>
  <si>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</si>
  <si>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</si>
  <si>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</si>
  <si>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</si>
  <si>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</si>
  <si>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</si>
  <si>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</si>
  <si>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</si>
  <si>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</si>
  <si>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</si>
  <si>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</si>
  <si>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</si>
  <si>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</si>
  <si>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</si>
  <si>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</si>
  <si>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</si>
  <si>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</si>
  <si>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</si>
  <si>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</si>
  <si>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</si>
  <si>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</si>
  <si>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</si>
  <si>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</si>
  <si>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</si>
  <si>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</si>
  <si>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</si>
  <si>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</si>
  <si>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</si>
  <si>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</si>
  <si>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</si>
  <si>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</si>
  <si>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</si>
  <si>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</si>
  <si>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</si>
  <si>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</si>
  <si>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</si>
  <si>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</si>
  <si>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</si>
  <si>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</si>
  <si>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</si>
  <si>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</si>
  <si>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</si>
  <si>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</si>
  <si>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</si>
  <si>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</si>
  <si>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</si>
  <si>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</si>
  <si>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</si>
  <si>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</si>
  <si>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</si>
  <si>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</si>
  <si>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</si>
  <si>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</si>
  <si>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</si>
  <si>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</si>
  <si>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</si>
  <si>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</si>
  <si>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</si>
  <si>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</si>
  <si>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</si>
  <si>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</si>
  <si>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</si>
  <si>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</si>
  <si>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</si>
  <si>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</si>
  <si>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</si>
  <si>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</si>
  <si>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</si>
  <si>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</si>
  <si>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</si>
  <si>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</si>
  <si>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</si>
  <si>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</si>
  <si>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</si>
  <si>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</si>
  <si>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</si>
  <si>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</si>
  <si>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</si>
  <si>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</si>
  <si>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</si>
  <si>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</si>
  <si>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</si>
  <si>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</si>
  <si>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</si>
  <si>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</si>
  <si>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</si>
  <si>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</si>
  <si>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</si>
  <si>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</si>
  <si>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</si>
  <si>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</si>
  <si>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</si>
  <si>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</si>
  <si>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</si>
  <si>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</si>
  <si>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</si>
  <si>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</si>
  <si>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</si>
  <si>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</si>
  <si>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</si>
  <si>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</si>
  <si>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</si>
  <si>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</si>
  <si>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</si>
  <si>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</si>
  <si>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</si>
  <si>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</si>
  <si>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</si>
  <si>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</si>
  <si>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</si>
  <si>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</si>
  <si>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</si>
  <si>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</si>
  <si>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</si>
  <si>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</si>
  <si>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</si>
  <si>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</si>
  <si>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</si>
  <si>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</si>
  <si>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</si>
  <si>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</si>
  <si>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</si>
  <si>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</si>
  <si>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</si>
  <si>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</si>
  <si>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</si>
  <si>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</si>
  <si>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</si>
  <si>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</si>
  <si>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</si>
  <si>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</si>
  <si>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</si>
  <si>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</si>
  <si>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</si>
  <si>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</si>
  <si>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</si>
  <si>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</si>
  <si>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</si>
  <si>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</si>
  <si>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</si>
  <si>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</si>
  <si>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</si>
  <si>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</si>
  <si>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</si>
  <si>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</si>
  <si>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</si>
  <si>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</si>
  <si>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</si>
  <si>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</si>
  <si>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</si>
  <si>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</si>
  <si>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</si>
  <si>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</si>
  <si>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</si>
  <si>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</si>
  <si>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</si>
  <si>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</si>
  <si>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</si>
  <si>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</si>
  <si>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</si>
  <si>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</si>
  <si>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</si>
  <si>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</si>
  <si>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</si>
  <si>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</si>
  <si>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</si>
  <si>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</si>
  <si>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</si>
  <si>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</si>
  <si>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</si>
  <si>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</si>
  <si>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</si>
  <si>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</si>
  <si>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</si>
  <si>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</si>
  <si>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</si>
  <si>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</si>
  <si>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</si>
  <si>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</si>
  <si>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</si>
  <si>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</si>
  <si>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</si>
  <si>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</si>
  <si>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</si>
  <si>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</si>
  <si>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</si>
  <si>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</si>
  <si>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</si>
  <si>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</si>
  <si>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</si>
  <si>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</si>
  <si>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</si>
  <si>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</si>
  <si>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</si>
  <si>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</si>
  <si>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</si>
  <si>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</si>
  <si>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</si>
  <si>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</si>
  <si>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</si>
  <si>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</si>
  <si>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</si>
  <si>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</si>
  <si>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</si>
  <si>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</si>
  <si>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</si>
  <si>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</si>
  <si>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</si>
  <si>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</si>
  <si>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</si>
  <si>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</si>
  <si>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</si>
  <si>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</si>
  <si>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</si>
  <si>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</si>
  <si>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</si>
  <si>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</si>
  <si>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</si>
  <si>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</si>
  <si>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</si>
  <si>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</si>
  <si>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</si>
  <si>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</si>
  <si>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</si>
  <si>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</si>
  <si>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</si>
  <si>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</si>
  <si>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</si>
  <si>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</si>
  <si>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</si>
  <si>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</si>
  <si>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</si>
  <si>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</si>
  <si>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</si>
  <si>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</si>
  <si>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</si>
  <si>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</si>
  <si>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</si>
  <si>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</si>
  <si>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</si>
  <si>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</si>
  <si>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</si>
  <si>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</si>
  <si>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</si>
  <si>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</si>
  <si>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</si>
  <si>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</si>
  <si>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</si>
  <si>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</si>
  <si>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</si>
  <si>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</si>
  <si>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</si>
  <si>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</si>
  <si>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</si>
  <si>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</si>
  <si>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</si>
  <si>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</si>
  <si>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</si>
  <si>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</si>
  <si>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</si>
  <si>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</si>
  <si>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</si>
  <si>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</si>
  <si>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</si>
  <si>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</si>
  <si>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</si>
  <si>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</si>
  <si>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</si>
  <si>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</si>
  <si>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</si>
  <si>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</si>
  <si>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</si>
  <si>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</si>
  <si>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</si>
  <si>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</si>
  <si>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</si>
  <si>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</si>
  <si>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</si>
  <si>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</si>
  <si>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</si>
  <si>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</si>
  <si>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</si>
  <si>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</si>
  <si>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</si>
  <si>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</si>
  <si>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</si>
  <si>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</si>
  <si>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</si>
  <si>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</si>
  <si>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</si>
  <si>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</si>
  <si>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</si>
  <si>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</si>
  <si>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</si>
  <si>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</si>
  <si>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</si>
  <si>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</si>
  <si>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</si>
  <si>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</si>
  <si>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</si>
  <si>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</si>
  <si>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</si>
  <si>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</si>
  <si>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</si>
  <si>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</si>
  <si>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</si>
  <si>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</si>
  <si>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</si>
  <si>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</si>
  <si>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</si>
  <si>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</si>
  <si>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</si>
  <si>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</si>
  <si>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</si>
  <si>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</si>
  <si>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</si>
  <si>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</si>
  <si>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</si>
  <si>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</si>
  <si>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</si>
  <si>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</si>
  <si>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</si>
  <si>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</si>
  <si>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</si>
  <si>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</si>
  <si>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</si>
  <si>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</si>
  <si>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</si>
  <si>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</si>
  <si>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</si>
  <si>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</si>
  <si>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</si>
  <si>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</si>
  <si>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</si>
  <si>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</si>
  <si>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</si>
  <si>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</si>
  <si>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</si>
  <si>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</si>
  <si>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</si>
  <si>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</si>
  <si>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</si>
  <si>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</si>
  <si>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</si>
  <si>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</si>
  <si>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</si>
  <si>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</si>
  <si>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</si>
  <si>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</si>
  <si>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</si>
  <si>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</si>
  <si>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</si>
  <si>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</si>
  <si>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</si>
  <si>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</si>
  <si>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</si>
  <si>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</si>
  <si>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</si>
  <si>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</si>
  <si>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</si>
  <si>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</si>
  <si>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</si>
  <si>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</si>
  <si>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</si>
  <si>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</si>
  <si>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</si>
  <si>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</si>
  <si>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</si>
  <si>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</si>
  <si>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</si>
  <si>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</si>
  <si>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</si>
  <si>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</si>
  <si>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</si>
  <si>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</si>
  <si>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</si>
  <si>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</si>
  <si>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</si>
  <si>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</si>
  <si>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</si>
  <si>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</si>
  <si>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</si>
  <si>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</si>
  <si>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</si>
  <si>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</si>
  <si>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</si>
  <si>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</si>
  <si>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</si>
  <si>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</si>
  <si>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</si>
  <si>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</si>
  <si>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</si>
  <si>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</si>
  <si>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</si>
  <si>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</si>
  <si>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</si>
  <si>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</si>
  <si>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</si>
  <si>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</si>
  <si>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</si>
  <si>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</si>
  <si>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</si>
  <si>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</si>
  <si>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</si>
  <si>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</si>
  <si>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</si>
  <si>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</si>
  <si>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</si>
  <si>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</si>
  <si>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</si>
  <si>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</si>
  <si>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</si>
  <si>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</si>
  <si>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</si>
  <si>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</si>
  <si>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</si>
  <si>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</si>
  <si>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</si>
  <si>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</si>
  <si>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</si>
  <si>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</si>
  <si>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</si>
  <si>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</si>
  <si>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</si>
  <si>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</si>
  <si>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</si>
  <si>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</si>
  <si>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</si>
  <si>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</si>
  <si>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</si>
  <si>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</si>
  <si>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</si>
  <si>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</si>
  <si>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</si>
  <si>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</si>
  <si>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</si>
  <si>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</si>
  <si>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</si>
  <si>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</si>
  <si>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</si>
  <si>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</si>
  <si>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</si>
  <si>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</si>
  <si>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</si>
  <si>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</si>
  <si>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</si>
  <si>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</si>
  <si>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</si>
  <si>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</si>
  <si>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</si>
  <si>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</si>
  <si>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</si>
  <si>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</si>
  <si>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</si>
  <si>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</si>
  <si>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</si>
  <si>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</si>
  <si>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</si>
  <si>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</si>
  <si>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</si>
  <si>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</si>
  <si>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</si>
  <si>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</si>
  <si>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</si>
  <si>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</si>
  <si>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</si>
  <si>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</si>
  <si>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</si>
  <si>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</si>
  <si>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</si>
  <si>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</si>
  <si>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</si>
  <si>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</si>
  <si>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</si>
  <si>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</si>
  <si>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</si>
  <si>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</si>
  <si>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</si>
  <si>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</si>
  <si>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</si>
  <si>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</si>
  <si>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</si>
  <si>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</si>
  <si>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</si>
  <si>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</si>
  <si>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</si>
  <si>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</si>
  <si>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</si>
  <si>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</si>
  <si>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</si>
  <si>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</si>
  <si>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</si>
  <si>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</si>
  <si>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</si>
  <si>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</si>
  <si>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</si>
  <si>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</si>
  <si>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</si>
  <si>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</si>
  <si>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</si>
  <si>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</si>
  <si>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</si>
  <si>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</si>
  <si>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</si>
  <si>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</si>
  <si>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</si>
  <si>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</si>
  <si>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</si>
  <si>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</si>
  <si>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</si>
  <si>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</si>
  <si>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</si>
  <si>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</si>
  <si>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</si>
  <si>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</si>
  <si>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</si>
  <si>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</si>
  <si>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</si>
  <si>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</si>
  <si>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</si>
  <si>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</si>
  <si>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</si>
  <si>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</si>
  <si>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</si>
  <si>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</si>
  <si>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</si>
  <si>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</si>
  <si>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</si>
  <si>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</si>
  <si>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</si>
  <si>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</si>
  <si>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</si>
  <si>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</si>
  <si>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</si>
  <si>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</si>
  <si>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</si>
  <si>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</si>
  <si>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</si>
  <si>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</si>
  <si>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</si>
  <si>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</si>
  <si>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</si>
  <si>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</si>
  <si>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</si>
  <si>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</si>
  <si>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</si>
  <si>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</si>
  <si>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</si>
  <si>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</si>
  <si>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</si>
  <si>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</si>
  <si>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</si>
  <si>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</si>
  <si>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</si>
  <si>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</si>
  <si>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</si>
  <si>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</si>
  <si>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</si>
  <si>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</si>
  <si>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</si>
  <si>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</si>
  <si>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</si>
  <si>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</si>
  <si>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</si>
  <si>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</si>
  <si>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</si>
  <si>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</si>
  <si>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</si>
  <si>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</si>
  <si>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</si>
  <si>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</si>
  <si>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</si>
  <si>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</si>
  <si>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</si>
  <si>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</si>
  <si>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</si>
  <si>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</si>
  <si>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</si>
  <si>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</si>
  <si>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</si>
  <si>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</si>
  <si>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</si>
  <si>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</si>
  <si>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</si>
  <si>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</si>
  <si>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</si>
  <si>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</si>
  <si>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</si>
  <si>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</si>
  <si>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</si>
  <si>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</si>
  <si>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</si>
  <si>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</si>
  <si>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</si>
  <si>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</si>
  <si>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</si>
  <si>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</si>
  <si>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</si>
  <si>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</si>
  <si>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</si>
  <si>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</si>
  <si>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</si>
  <si>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</si>
  <si>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</si>
  <si>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</si>
  <si>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</si>
  <si>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</si>
  <si>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</si>
  <si>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</si>
  <si>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</si>
  <si>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</si>
  <si>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</si>
  <si>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</si>
  <si>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</si>
  <si>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</si>
  <si>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</si>
  <si>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</si>
  <si>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</si>
  <si>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</si>
  <si>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</si>
  <si>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</si>
  <si>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</si>
  <si>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</si>
  <si>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</si>
  <si>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</si>
  <si>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</si>
  <si>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</si>
  <si>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</si>
  <si>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</si>
  <si>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</si>
  <si>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</si>
  <si>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</si>
  <si>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</si>
  <si>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</si>
  <si>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</si>
  <si>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</si>
  <si>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</si>
  <si>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</si>
  <si>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</si>
  <si>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</si>
  <si>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</si>
  <si>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</si>
  <si>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</si>
  <si>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</si>
  <si>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</si>
  <si>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</si>
  <si>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</si>
  <si>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</si>
  <si>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</si>
  <si>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</si>
  <si>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</si>
  <si>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</si>
  <si>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</si>
  <si>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</si>
  <si>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</si>
  <si>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</si>
  <si>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</si>
  <si>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</si>
  <si>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</si>
  <si>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</si>
  <si>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</si>
  <si>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</si>
  <si>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</si>
  <si>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</si>
  <si>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</si>
  <si>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</si>
  <si>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</si>
  <si>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</si>
  <si>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</si>
  <si>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</si>
  <si>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</si>
  <si>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</si>
  <si>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</si>
  <si>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</si>
  <si>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</si>
  <si>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</si>
  <si>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</si>
  <si>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</si>
  <si>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</si>
  <si>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</si>
  <si>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</si>
  <si>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</si>
  <si>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</si>
  <si>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</si>
  <si>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</si>
  <si>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</si>
  <si>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</si>
  <si>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</si>
  <si>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</si>
  <si>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</si>
  <si>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</si>
  <si>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</si>
  <si>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</si>
  <si>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</si>
  <si>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</si>
  <si>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</si>
  <si>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</si>
  <si>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</si>
  <si>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</si>
  <si>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</si>
  <si>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</si>
  <si>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</si>
  <si>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</si>
  <si>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</si>
  <si>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</si>
  <si>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</si>
  <si>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</si>
  <si>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</si>
  <si>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</si>
  <si>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</si>
  <si>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</si>
  <si>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</si>
  <si>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</si>
  <si>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</si>
  <si>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</si>
  <si>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</si>
  <si>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</si>
  <si>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</si>
  <si>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</si>
  <si>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</si>
  <si>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</si>
  <si>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</si>
  <si>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</si>
  <si>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</si>
  <si>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</si>
  <si>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</si>
  <si>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</si>
  <si>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</si>
  <si>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</si>
  <si>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</si>
  <si>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</si>
  <si>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</si>
  <si>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</si>
  <si>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</si>
  <si>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</si>
  <si>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</si>
  <si>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</si>
  <si>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</si>
  <si>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</si>
  <si>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</si>
  <si>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</si>
  <si>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</si>
  <si>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</si>
  <si>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</si>
  <si>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</si>
  <si>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</si>
  <si>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</si>
  <si>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</si>
  <si>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</si>
  <si>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</si>
  <si>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</si>
  <si>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</si>
  <si>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</si>
  <si>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</si>
  <si>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</si>
  <si>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</si>
  <si>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</si>
  <si>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</si>
  <si>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</si>
  <si>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</si>
  <si>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</si>
  <si>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</si>
  <si>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</si>
  <si>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</si>
  <si>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</si>
  <si>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</si>
  <si>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</si>
  <si>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</si>
  <si>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</si>
  <si>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</si>
  <si>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</si>
  <si>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</si>
  <si>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</si>
  <si>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</si>
  <si>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</si>
  <si>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</si>
  <si>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</si>
  <si>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</si>
  <si>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</si>
  <si>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</si>
  <si>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</si>
  <si>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</si>
  <si>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</si>
  <si>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</si>
  <si>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</si>
  <si>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</si>
  <si>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</si>
  <si>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</si>
  <si>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</si>
  <si>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</si>
  <si>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</si>
  <si>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</si>
  <si>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</si>
  <si>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</si>
  <si>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</si>
  <si>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</si>
  <si>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</si>
  <si>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</si>
  <si>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</si>
  <si>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</si>
  <si>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</si>
  <si>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</si>
  <si>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</si>
  <si>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</si>
  <si>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</si>
  <si>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</si>
  <si>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</si>
  <si>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</si>
  <si>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</si>
  <si>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</si>
  <si>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</si>
  <si>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</si>
  <si>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</si>
  <si>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</si>
  <si>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</si>
  <si>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</si>
  <si>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</si>
  <si>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</si>
  <si>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</si>
  <si>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</si>
  <si>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</si>
  <si>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</si>
  <si>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</si>
  <si>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</si>
  <si>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</si>
  <si>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</si>
  <si>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</si>
  <si>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</si>
  <si>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</si>
  <si>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</si>
  <si>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</si>
  <si>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</si>
  <si>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</si>
  <si>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</si>
  <si>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</si>
  <si>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</si>
  <si>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</si>
  <si>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</si>
  <si>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</si>
  <si>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</si>
  <si>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</si>
  <si>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</si>
  <si>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</si>
  <si>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</si>
  <si>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</si>
  <si>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</si>
  <si>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</si>
  <si>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</si>
  <si>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</si>
  <si>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</si>
  <si>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</si>
  <si>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</si>
  <si>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</si>
  <si>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</si>
  <si>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</si>
  <si>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</si>
  <si>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</si>
  <si>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</si>
  <si>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</si>
  <si>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</si>
  <si>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</si>
  <si>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</si>
  <si>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</si>
  <si>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</si>
  <si>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</si>
  <si>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</si>
  <si>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</si>
  <si>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</si>
  <si>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</si>
  <si>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</si>
  <si>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</si>
  <si>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</si>
  <si>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</si>
  <si>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</si>
  <si>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</si>
  <si>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</si>
  <si>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</si>
  <si>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</si>
  <si>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</si>
  <si>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</si>
  <si>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</si>
  <si>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</si>
  <si>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</si>
  <si>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</si>
  <si>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</si>
  <si>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</si>
  <si>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</si>
  <si>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</si>
  <si>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</si>
  <si>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</si>
  <si>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</si>
  <si>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</si>
  <si>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</si>
  <si>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</si>
  <si>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</si>
  <si>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</si>
  <si>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</si>
  <si>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</si>
  <si>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</si>
  <si>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</si>
  <si>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</si>
  <si>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</si>
  <si>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</si>
  <si>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</si>
  <si>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</si>
  <si>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</si>
  <si>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</si>
  <si>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</si>
  <si>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</si>
  <si>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</si>
  <si>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</si>
  <si>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</si>
  <si>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</si>
  <si>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</si>
  <si>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</si>
  <si>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</si>
  <si>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</si>
  <si>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</si>
  <si>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</si>
  <si>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</si>
  <si>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</si>
  <si>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</si>
  <si>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</si>
  <si>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</si>
  <si>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</si>
  <si>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</si>
  <si>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</si>
  <si>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</si>
  <si>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</si>
  <si>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</si>
  <si>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</si>
  <si>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</si>
  <si>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</si>
  <si>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</si>
  <si>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</si>
  <si>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</si>
  <si>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</si>
  <si>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</si>
  <si>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</si>
  <si>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</si>
  <si>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</si>
  <si>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</si>
  <si>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</si>
  <si>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</si>
  <si>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</si>
  <si>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</si>
  <si>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</si>
  <si>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</si>
  <si>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</si>
  <si>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</si>
  <si>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</si>
  <si>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</si>
  <si>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</si>
  <si>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</si>
  <si>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</si>
  <si>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</si>
  <si>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</si>
  <si>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</si>
  <si>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</si>
  <si>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</si>
  <si>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</si>
  <si>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</si>
  <si>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</si>
  <si>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</si>
  <si>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</si>
  <si>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</si>
  <si>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</si>
  <si>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</si>
  <si>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</si>
  <si>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</si>
  <si>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</si>
  <si>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</si>
  <si>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</si>
  <si>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</si>
  <si>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</si>
  <si>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</si>
  <si>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</si>
  <si>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</si>
  <si>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</si>
  <si>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</si>
  <si>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</si>
  <si>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</si>
  <si>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</si>
  <si>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</si>
  <si>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</si>
  <si>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</si>
  <si>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</si>
  <si>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</si>
  <si>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</si>
  <si>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</si>
  <si>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</si>
  <si>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</si>
  <si>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</si>
  <si>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</si>
  <si>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</si>
  <si>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</si>
  <si>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</si>
  <si>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</si>
  <si>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</si>
  <si>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</si>
  <si>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</si>
  <si>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</si>
  <si>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</si>
  <si>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</si>
  <si>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</si>
  <si>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</si>
  <si>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</si>
  <si>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</si>
  <si>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</si>
  <si>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</si>
  <si>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</si>
  <si>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</si>
  <si>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</si>
  <si>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</si>
  <si>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</si>
  <si>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</si>
  <si>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</si>
  <si>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</si>
  <si>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</si>
  <si>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</si>
  <si>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</si>
  <si>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</si>
  <si>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</si>
  <si>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</si>
  <si>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</si>
  <si>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</si>
  <si>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</si>
  <si>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</si>
  <si>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</si>
  <si>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</si>
  <si>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</si>
  <si>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</si>
  <si>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</si>
  <si>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</si>
  <si>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</si>
  <si>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</si>
  <si>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</si>
  <si>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</si>
  <si>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</si>
  <si>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</si>
  <si>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</si>
  <si>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</si>
  <si>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</si>
  <si>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</si>
  <si>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</si>
  <si>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</si>
  <si>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</si>
  <si>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</si>
  <si>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</si>
  <si>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</si>
  <si>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</si>
  <si>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</si>
  <si>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</si>
  <si>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</si>
  <si>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</si>
  <si>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</si>
  <si>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</si>
  <si>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</si>
  <si>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</si>
  <si>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</si>
  <si>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</si>
  <si>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</si>
  <si>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</si>
  <si>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</si>
  <si>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</si>
  <si>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</si>
  <si>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</si>
  <si>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</si>
  <si>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</si>
  <si>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</si>
  <si>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</si>
  <si>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</si>
  <si>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</si>
  <si>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</si>
  <si>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</si>
  <si>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</si>
  <si>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</si>
  <si>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</si>
  <si>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</si>
  <si>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</si>
  <si>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</si>
  <si>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</si>
  <si>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</si>
  <si>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</si>
  <si>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</si>
  <si>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</si>
  <si>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</si>
  <si>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</si>
  <si>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</si>
  <si>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</si>
  <si>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</si>
  <si>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</si>
  <si>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</si>
  <si>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</si>
  <si>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</si>
  <si>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</si>
  <si>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</si>
  <si>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</si>
  <si>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</si>
  <si>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</si>
  <si>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</si>
  <si>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</si>
  <si>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</si>
  <si>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</si>
  <si>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</si>
  <si>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</si>
  <si>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</si>
  <si>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</si>
  <si>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</si>
  <si>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</si>
  <si>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</si>
  <si>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</si>
  <si>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</si>
  <si>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</si>
  <si>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</si>
  <si>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</si>
  <si>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</si>
  <si>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</si>
  <si>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</si>
  <si>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</si>
  <si>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</si>
  <si>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</si>
  <si>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</si>
  <si>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</si>
  <si>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</si>
  <si>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</si>
  <si>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</si>
  <si>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</si>
  <si>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</si>
  <si>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</si>
  <si>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</si>
  <si>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</si>
  <si>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</si>
  <si>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</si>
  <si>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</si>
  <si>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</si>
  <si>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</si>
  <si>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</si>
  <si>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</si>
  <si>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</si>
  <si>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</si>
  <si>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</si>
  <si>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</si>
  <si>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</si>
  <si>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</si>
  <si>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</si>
  <si>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</si>
  <si>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</si>
  <si>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</si>
  <si>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</si>
  <si>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</si>
  <si>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</si>
  <si>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</si>
  <si>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</si>
  <si>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</si>
  <si>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</si>
  <si>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</si>
  <si>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</si>
  <si>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</si>
  <si>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</si>
  <si>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</si>
  <si>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</si>
  <si>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</si>
  <si>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</si>
  <si>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</si>
  <si>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</si>
  <si>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</si>
  <si>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</si>
  <si>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</si>
  <si>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</si>
  <si>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</si>
  <si>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</si>
  <si>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</si>
  <si>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</si>
  <si>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</si>
  <si>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</si>
  <si>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</si>
  <si>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</si>
  <si>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</si>
  <si>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</si>
  <si>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</si>
  <si>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</si>
  <si>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</si>
  <si>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</si>
  <si>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</si>
  <si>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</si>
  <si>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</si>
  <si>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</si>
  <si>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</si>
  <si>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</si>
  <si>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</si>
  <si>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</si>
  <si>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</si>
  <si>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</si>
  <si>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</si>
  <si>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</si>
  <si>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</si>
  <si>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</si>
  <si>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</si>
  <si>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</si>
  <si>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</si>
  <si>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</si>
  <si>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</si>
  <si>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</si>
  <si>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</si>
  <si>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</si>
  <si>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</si>
  <si>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</si>
  <si>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</si>
  <si>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</si>
  <si>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</si>
  <si>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</si>
  <si>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</si>
  <si>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</si>
  <si>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</si>
  <si>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</si>
  <si>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</si>
  <si>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</si>
  <si>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</si>
  <si>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</si>
  <si>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</si>
  <si>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</si>
  <si>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</si>
  <si>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</si>
  <si>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</si>
  <si>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</si>
  <si>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</si>
  <si>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</si>
  <si>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</si>
  <si>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</si>
  <si>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</si>
  <si>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</si>
  <si>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</si>
  <si>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</si>
  <si>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</si>
  <si>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</si>
  <si>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</si>
  <si>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</si>
  <si>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</si>
  <si>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</si>
  <si>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</si>
  <si>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</si>
  <si>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</si>
  <si>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</si>
  <si>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</si>
  <si>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</si>
  <si>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</si>
  <si>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</si>
  <si>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</si>
  <si>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</si>
  <si>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</si>
  <si>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</si>
  <si>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</si>
  <si>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</si>
  <si>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</si>
  <si>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</si>
  <si>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</si>
  <si>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</si>
  <si>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</si>
  <si>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</si>
  <si>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</si>
  <si>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</si>
  <si>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</si>
  <si>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</si>
  <si>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</si>
  <si>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</si>
  <si>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</si>
  <si>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</si>
  <si>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</si>
  <si>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</si>
  <si>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</si>
  <si>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</si>
  <si>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</si>
  <si>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</si>
  <si>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</si>
  <si>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</si>
  <si>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</si>
  <si>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</si>
  <si>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</si>
  <si>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</si>
  <si>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</si>
  <si>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</si>
  <si>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</si>
  <si>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</si>
  <si>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</si>
  <si>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</si>
  <si>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</si>
  <si>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</si>
  <si>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</si>
  <si>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</si>
  <si>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</si>
  <si>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</si>
  <si>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</si>
  <si>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</si>
  <si>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</si>
  <si>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</si>
  <si>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</si>
  <si>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</si>
  <si>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</si>
  <si>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</si>
  <si>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</si>
  <si>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</si>
  <si>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</si>
  <si>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</si>
  <si>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</si>
  <si>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</si>
  <si>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</si>
  <si>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</si>
  <si>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</si>
  <si>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</si>
  <si>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</si>
  <si>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</si>
  <si>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</si>
  <si>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</si>
  <si>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</si>
  <si>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</si>
  <si>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</si>
  <si>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</si>
  <si>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</si>
  <si>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</si>
  <si>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</si>
  <si>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</si>
  <si>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</si>
  <si>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</si>
  <si>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</si>
  <si>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</si>
  <si>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</si>
  <si>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</si>
  <si>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</si>
  <si>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</si>
  <si>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</si>
  <si>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</si>
  <si>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</si>
  <si>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</si>
  <si>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</si>
  <si>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</si>
  <si>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</si>
  <si>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</si>
  <si>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</si>
  <si>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</si>
  <si>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</si>
  <si>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</si>
  <si>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</si>
  <si>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</si>
  <si>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</si>
  <si>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</si>
  <si>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</si>
  <si>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</si>
  <si>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</si>
  <si>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</si>
  <si>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</si>
  <si>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</si>
  <si>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</si>
  <si>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</si>
  <si>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</si>
  <si>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</si>
  <si>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</si>
  <si>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</si>
  <si>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</si>
  <si>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</si>
  <si>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</si>
  <si>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</si>
  <si>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</si>
  <si>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</si>
  <si>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</si>
  <si>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</si>
  <si>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</si>
  <si>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</si>
  <si>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</si>
  <si>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</si>
  <si>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</si>
  <si>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</si>
  <si>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</si>
  <si>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</si>
  <si>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</si>
  <si>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</si>
  <si>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</si>
  <si>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</si>
  <si>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</si>
  <si>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</si>
  <si>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</si>
  <si>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</si>
  <si>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</si>
  <si>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</si>
  <si>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</si>
  <si>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</si>
  <si>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</si>
  <si>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</si>
  <si>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</si>
  <si>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</si>
  <si>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</si>
  <si>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</si>
  <si>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</si>
  <si>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</si>
  <si>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</si>
  <si>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</si>
  <si>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</si>
  <si>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</si>
  <si>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</si>
  <si>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</si>
  <si>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</si>
  <si>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</si>
  <si>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</si>
  <si>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</si>
  <si>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</si>
  <si>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</si>
  <si>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</si>
  <si>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</si>
  <si>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</si>
  <si>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</si>
  <si>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</si>
  <si>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</si>
  <si>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</si>
  <si>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</si>
  <si>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</si>
  <si>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</si>
  <si>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</si>
  <si>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</si>
  <si>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</si>
  <si>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</si>
  <si>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</si>
  <si>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</si>
  <si>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</si>
  <si>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</si>
  <si>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</si>
  <si>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</si>
  <si>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</si>
  <si>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</si>
  <si>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</si>
  <si>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</si>
  <si>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</si>
  <si>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</si>
  <si>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</si>
  <si>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</si>
  <si>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</si>
  <si>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</si>
  <si>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</si>
  <si>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</si>
  <si>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</si>
  <si>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</si>
  <si>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</si>
  <si>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</si>
  <si>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</si>
  <si>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</si>
  <si>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</si>
  <si>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</si>
  <si>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</si>
  <si>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</si>
  <si>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</si>
  <si>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</si>
  <si>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</si>
  <si>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</si>
  <si>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</si>
  <si>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</si>
  <si>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</si>
  <si>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</si>
  <si>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</si>
  <si>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</si>
  <si>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</si>
  <si>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</si>
  <si>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</si>
  <si>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</si>
  <si>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</si>
  <si>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</si>
  <si>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</si>
  <si>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</si>
  <si>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</si>
  <si>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</si>
  <si>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</si>
  <si>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</si>
  <si>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</si>
  <si>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</si>
  <si>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</si>
  <si>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</si>
  <si>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</si>
  <si>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</si>
  <si>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</si>
  <si>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</si>
  <si>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</si>
  <si>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</si>
  <si>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</si>
  <si>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</si>
  <si>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</si>
  <si>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</si>
  <si>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</si>
  <si>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</si>
  <si>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</si>
  <si>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</si>
  <si>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</si>
  <si>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</si>
  <si>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</si>
  <si>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</si>
  <si>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</si>
  <si>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</si>
  <si>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</si>
  <si>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</si>
  <si>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</si>
  <si>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</si>
  <si>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</si>
  <si>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</si>
  <si>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</si>
  <si>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</si>
  <si>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</si>
  <si>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</si>
  <si>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</si>
  <si>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</si>
  <si>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</si>
  <si>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</si>
  <si>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</si>
  <si>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</si>
  <si>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</si>
  <si>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</si>
  <si>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</si>
  <si>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</si>
  <si>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</si>
  <si>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</si>
  <si>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</si>
  <si>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</si>
  <si>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</si>
  <si>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</si>
  <si>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</si>
  <si>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</si>
  <si>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</si>
  <si>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</si>
  <si>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</si>
  <si>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</si>
  <si>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</si>
  <si>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</si>
  <si>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</si>
  <si>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</si>
  <si>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</si>
  <si>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</si>
  <si>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</si>
  <si>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</si>
  <si>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</si>
  <si>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</si>
  <si>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</si>
  <si>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</si>
  <si>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</si>
  <si>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</si>
  <si>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</si>
  <si>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</si>
  <si>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</si>
  <si>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</si>
  <si>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</si>
  <si>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</si>
  <si>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</si>
  <si>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</si>
  <si>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</si>
  <si>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</si>
  <si>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</si>
  <si>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</si>
  <si>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</si>
  <si>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</si>
  <si>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</si>
  <si>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</si>
  <si>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</si>
  <si>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</si>
  <si>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</si>
  <si>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</si>
  <si>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</si>
  <si>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</si>
  <si>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</si>
  <si>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</si>
  <si>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</si>
  <si>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</si>
  <si>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</si>
  <si>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</si>
  <si>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</si>
  <si>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</si>
  <si>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</si>
  <si>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</si>
  <si>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</si>
  <si>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</si>
  <si>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</si>
  <si>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</si>
  <si>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</si>
  <si>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</si>
  <si>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</si>
  <si>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</si>
  <si>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</si>
  <si>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</si>
  <si>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</si>
  <si>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</si>
  <si>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</si>
  <si>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</si>
  <si>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</si>
  <si>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</si>
  <si>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</si>
  <si>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</si>
  <si>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</si>
  <si>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</si>
  <si>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</si>
  <si>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</si>
  <si>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</si>
  <si>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</si>
  <si>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</si>
  <si>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</si>
  <si>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</si>
  <si>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</si>
  <si>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</si>
  <si>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</si>
  <si>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</si>
  <si>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</si>
  <si>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</si>
  <si>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</si>
  <si>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</si>
  <si>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</si>
  <si>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</si>
  <si>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</si>
  <si>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</si>
  <si>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</si>
  <si>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</si>
  <si>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</si>
  <si>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</si>
  <si>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</si>
  <si>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</si>
  <si>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</si>
  <si>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</si>
  <si>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</si>
  <si>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</si>
  <si>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</si>
  <si>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</si>
  <si>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</si>
  <si>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</si>
  <si>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</si>
  <si>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</si>
  <si>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</si>
  <si>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</si>
  <si>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</si>
  <si>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</si>
  <si>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</si>
  <si>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</si>
  <si>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</si>
  <si>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</si>
  <si>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</si>
  <si>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</si>
  <si>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</si>
  <si>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</si>
  <si>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</si>
  <si>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</si>
  <si>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</si>
  <si>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</si>
  <si>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</si>
  <si>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</si>
  <si>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</si>
  <si>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</si>
  <si>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</si>
  <si>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</si>
  <si>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</si>
  <si>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</si>
  <si>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</si>
  <si>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</si>
  <si>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</si>
  <si>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</si>
  <si>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</si>
  <si>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</si>
  <si>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</si>
  <si>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</si>
  <si>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</si>
  <si>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</si>
  <si>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</si>
  <si>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</si>
  <si>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</si>
  <si>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</si>
  <si>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</si>
  <si>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</si>
  <si>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</si>
  <si>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</si>
  <si>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</si>
  <si>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</si>
  <si>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</si>
  <si>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</si>
  <si>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</si>
  <si>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</si>
  <si>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</si>
  <si>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</si>
  <si>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</si>
  <si>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</si>
  <si>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</si>
  <si>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</si>
  <si>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</si>
  <si>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</si>
  <si>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</si>
  <si>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</si>
  <si>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</si>
  <si>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</si>
  <si>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</si>
  <si>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</si>
  <si>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</si>
  <si>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</si>
  <si>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</si>
  <si>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</si>
  <si>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</si>
  <si>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</si>
  <si>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</si>
  <si>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</si>
  <si>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</si>
  <si>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</si>
  <si>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</si>
  <si>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</si>
  <si>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</si>
  <si>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</si>
  <si>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</si>
  <si>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</si>
  <si>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</si>
  <si>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</si>
  <si>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</si>
  <si>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</si>
  <si>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</si>
  <si>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</si>
  <si>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</si>
  <si>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</si>
  <si>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</si>
  <si>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</si>
  <si>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</si>
  <si>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</si>
  <si>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</si>
  <si>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</si>
  <si>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</si>
  <si>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</si>
  <si>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</si>
  <si>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</si>
  <si>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</si>
  <si>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</si>
  <si>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</si>
  <si>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</si>
  <si>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</si>
  <si>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</si>
  <si>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</si>
  <si>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</si>
  <si>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</si>
  <si>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</si>
  <si>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</si>
  <si>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</si>
  <si>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</si>
  <si>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</si>
  <si>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</si>
  <si>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</si>
  <si>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</si>
  <si>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</si>
  <si>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</si>
  <si>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</si>
  <si>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</si>
  <si>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</si>
  <si>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</si>
  <si>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</si>
  <si>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</si>
  <si>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</si>
  <si>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</si>
  <si>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</si>
  <si>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</si>
  <si>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</si>
  <si>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</si>
  <si>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</si>
  <si>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</si>
  <si>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</si>
  <si>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</si>
  <si>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</si>
  <si>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</si>
  <si>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</si>
  <si>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</si>
  <si>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</si>
  <si>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</si>
  <si>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</si>
  <si>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</si>
  <si>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</si>
  <si>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</si>
  <si>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</si>
  <si>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</si>
  <si>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</si>
  <si>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</si>
  <si>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</si>
  <si>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</si>
  <si>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</si>
  <si>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</si>
  <si>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</si>
  <si>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</si>
  <si>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</si>
  <si>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</si>
  <si>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</si>
  <si>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</si>
  <si>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</si>
  <si>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</si>
  <si>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</si>
  <si>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</si>
  <si>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</si>
  <si>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</si>
  <si>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</si>
  <si>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</si>
  <si>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</si>
  <si>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</si>
  <si>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</si>
  <si>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</si>
  <si>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</si>
  <si>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</si>
  <si>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</si>
  <si>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</si>
  <si>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</si>
  <si>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</si>
  <si>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</si>
  <si>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</si>
  <si>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</si>
  <si>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</si>
  <si>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</si>
  <si>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</si>
  <si>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</si>
  <si>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</si>
  <si>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</si>
  <si>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</si>
  <si>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</si>
  <si>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</si>
  <si>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</si>
  <si>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</si>
  <si>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</si>
  <si>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</si>
  <si>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</si>
  <si>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</si>
  <si>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</si>
  <si>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</si>
  <si>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</si>
  <si>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</si>
  <si>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</si>
  <si>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</si>
  <si>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</si>
  <si>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</si>
  <si>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</si>
  <si>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</si>
  <si>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</si>
  <si>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</si>
  <si>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</si>
  <si>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</si>
  <si>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</si>
  <si>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</si>
  <si>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</si>
  <si>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</si>
  <si>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</si>
  <si>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</si>
  <si>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</si>
  <si>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</si>
  <si>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</si>
  <si>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</si>
  <si>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</si>
  <si>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</si>
  <si>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</si>
  <si>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</si>
  <si>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</si>
  <si>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</si>
  <si>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</si>
  <si>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</si>
  <si>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</si>
  <si>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</si>
  <si>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</si>
  <si>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</si>
  <si>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</si>
  <si>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</si>
  <si>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</si>
  <si>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</si>
  <si>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</si>
  <si>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</si>
  <si>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</si>
  <si>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</si>
  <si>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</si>
  <si>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</si>
  <si>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</si>
  <si>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</si>
  <si>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</si>
  <si>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</si>
  <si>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</si>
  <si>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</si>
  <si>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</si>
  <si>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</si>
  <si>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</si>
  <si>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</si>
  <si>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</si>
  <si>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</si>
  <si>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</si>
  <si>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</si>
  <si>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</si>
  <si>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</si>
  <si>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</si>
  <si>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</si>
  <si>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</si>
  <si>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</si>
  <si>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</si>
  <si>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</si>
  <si>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</si>
  <si>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</si>
  <si>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</si>
  <si>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</si>
  <si>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</si>
  <si>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</si>
  <si>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</si>
  <si>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</si>
  <si>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</si>
  <si>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</si>
  <si>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</si>
  <si>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</si>
  <si>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</si>
  <si>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</si>
  <si>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</si>
  <si>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</si>
  <si>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</si>
  <si>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</si>
  <si>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</si>
  <si>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</si>
  <si>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</si>
  <si>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</si>
  <si>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</si>
  <si>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</si>
  <si>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</si>
  <si>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</si>
  <si>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</si>
  <si>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</si>
  <si>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</si>
  <si>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</si>
  <si>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</si>
  <si>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</si>
  <si>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</si>
  <si>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</si>
  <si>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</si>
  <si>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</si>
  <si>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</si>
  <si>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</si>
  <si>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</si>
  <si>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</si>
  <si>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</si>
  <si>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</si>
  <si>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</si>
  <si>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</si>
  <si>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</si>
  <si>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</si>
  <si>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</si>
  <si>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</si>
  <si>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</si>
  <si>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</si>
  <si>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</si>
  <si>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</si>
  <si>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</si>
  <si>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</si>
  <si>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</si>
  <si>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</si>
  <si>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</si>
  <si>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</si>
  <si>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</si>
  <si>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</si>
  <si>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</si>
  <si>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</si>
  <si>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</si>
  <si>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</si>
  <si>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</si>
  <si>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</si>
  <si>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</si>
  <si>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</si>
  <si>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</si>
  <si>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</si>
  <si>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</si>
  <si>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</si>
  <si>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</si>
  <si>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</si>
  <si>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</si>
  <si>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</si>
  <si>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</si>
  <si>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</si>
  <si>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</si>
  <si>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</si>
  <si>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</si>
  <si>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</si>
  <si>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</si>
  <si>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</si>
  <si>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</si>
  <si>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</si>
  <si>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</si>
  <si>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</si>
  <si>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</si>
  <si>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</si>
  <si>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</si>
  <si>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</si>
  <si>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</si>
  <si>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</si>
  <si>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</si>
  <si>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</si>
  <si>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</si>
  <si>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</si>
  <si>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</si>
  <si>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</si>
  <si>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</si>
  <si>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</si>
  <si>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</si>
  <si>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</si>
  <si>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</si>
  <si>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</si>
  <si>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</si>
  <si>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</si>
  <si>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</si>
  <si>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</si>
  <si>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</si>
  <si>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</si>
  <si>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</si>
  <si>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</si>
  <si>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</si>
  <si>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</si>
  <si>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</si>
  <si>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</si>
  <si>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</si>
  <si>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</si>
  <si>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</si>
  <si>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</si>
  <si>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</si>
  <si>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</si>
  <si>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</si>
  <si>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</si>
  <si>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</si>
  <si>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</si>
  <si>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</si>
  <si>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</si>
  <si>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</si>
  <si>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</si>
  <si>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</si>
  <si>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</si>
  <si>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</si>
  <si>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</si>
  <si>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</si>
  <si>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</si>
  <si>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</si>
  <si>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</si>
  <si>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</si>
  <si>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</si>
  <si>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</si>
  <si>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</si>
  <si>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</si>
  <si>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</si>
  <si>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</si>
  <si>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</si>
  <si>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</si>
  <si>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</si>
  <si>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</si>
  <si>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</si>
  <si>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</si>
  <si>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</si>
  <si>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</si>
  <si>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</si>
  <si>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</si>
  <si>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</si>
  <si>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</si>
  <si>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</si>
  <si>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</si>
  <si>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</si>
  <si>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</si>
  <si>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</si>
  <si>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</si>
  <si>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</si>
  <si>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</si>
  <si>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</si>
  <si>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</si>
  <si>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</si>
  <si>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</si>
  <si>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</si>
  <si>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</si>
  <si>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</si>
  <si>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</si>
  <si>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</si>
  <si>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</si>
  <si>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</si>
  <si>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</si>
  <si>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</si>
  <si>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</si>
  <si>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</si>
  <si>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</si>
  <si>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</si>
  <si>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</si>
  <si>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</si>
  <si>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</si>
  <si>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</si>
  <si>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</si>
  <si>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</si>
  <si>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</si>
  <si>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</si>
  <si>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</si>
  <si>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</si>
  <si>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</si>
  <si>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</si>
  <si>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</si>
  <si>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</si>
  <si>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</si>
  <si>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</si>
  <si>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</si>
  <si>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</si>
  <si>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</si>
  <si>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</si>
  <si>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</si>
  <si>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</si>
  <si>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</si>
  <si>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</si>
  <si>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</si>
  <si>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</si>
  <si>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</si>
  <si>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</si>
  <si>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</si>
  <si>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</si>
  <si>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</si>
  <si>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</si>
  <si>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</si>
  <si>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</si>
  <si>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</si>
  <si>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</si>
  <si>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</si>
  <si>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</si>
  <si>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</si>
  <si>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</si>
  <si>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</si>
  <si>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</si>
  <si>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</si>
  <si>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</si>
  <si>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</si>
  <si>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</si>
  <si>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</si>
  <si>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</si>
  <si>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</si>
  <si>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</si>
  <si>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</si>
  <si>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</si>
  <si>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</si>
  <si>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</si>
  <si>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</si>
  <si>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</si>
  <si>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</si>
  <si>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</si>
  <si>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</si>
  <si>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</si>
  <si>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</si>
  <si>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</si>
  <si>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</si>
  <si>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</si>
  <si>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</si>
  <si>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</si>
  <si>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</si>
  <si>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</si>
  <si>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</si>
  <si>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</si>
  <si>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</si>
  <si>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</si>
  <si>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</si>
  <si>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</si>
  <si>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</si>
  <si>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</si>
  <si>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</si>
  <si>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</si>
  <si>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</si>
  <si>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</si>
  <si>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</si>
  <si>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</si>
  <si>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</si>
  <si>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</si>
  <si>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</si>
  <si>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</si>
  <si>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</si>
  <si>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</si>
  <si>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</si>
  <si>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</si>
  <si>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</si>
  <si>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</si>
  <si>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</si>
  <si>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</si>
  <si>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</si>
  <si>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</si>
  <si>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</si>
  <si>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</si>
  <si>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</si>
  <si>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</si>
  <si>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</si>
  <si>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</si>
  <si>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</si>
  <si>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</si>
  <si>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</si>
  <si>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</si>
  <si>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</si>
  <si>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</si>
  <si>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</si>
  <si>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</si>
  <si>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</si>
  <si>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</si>
  <si>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</si>
  <si>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</si>
  <si>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</si>
  <si>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</si>
  <si>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</si>
  <si>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</si>
  <si>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</si>
  <si>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</si>
  <si>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</si>
  <si>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</si>
  <si>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</si>
  <si>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</si>
  <si>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</si>
  <si>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</si>
  <si>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</si>
  <si>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</si>
  <si>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</si>
  <si>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</si>
  <si>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</si>
  <si>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</si>
  <si>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</si>
  <si>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</si>
  <si>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</si>
  <si>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</si>
  <si>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</si>
  <si>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</si>
  <si>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</si>
  <si>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</si>
  <si>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</si>
  <si>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</si>
  <si>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</si>
  <si>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</si>
  <si>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</si>
  <si>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</si>
  <si>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</si>
  <si>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</si>
  <si>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</si>
  <si>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</si>
  <si>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</si>
  <si>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</si>
  <si>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</si>
  <si>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</si>
  <si>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</si>
  <si>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</si>
  <si>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</si>
  <si>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</si>
  <si>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</si>
  <si>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</si>
  <si>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</si>
  <si>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</si>
  <si>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</si>
  <si>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</si>
  <si>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</si>
  <si>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</si>
  <si>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</si>
  <si>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</si>
  <si>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</si>
  <si>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</si>
  <si>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</si>
  <si>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</si>
  <si>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</si>
  <si>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</si>
  <si>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</si>
  <si>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</si>
  <si>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</si>
  <si>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</si>
  <si>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</si>
  <si>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</si>
  <si>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</si>
  <si>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</si>
  <si>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</si>
  <si>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</si>
  <si>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</si>
  <si>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</si>
  <si>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</si>
  <si>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</si>
  <si>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</si>
  <si>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</si>
  <si>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</si>
  <si>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</si>
  <si>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</si>
  <si>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</si>
  <si>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</si>
  <si>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</si>
  <si>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</si>
  <si>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</si>
  <si>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</si>
  <si>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</si>
  <si>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</si>
  <si>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</si>
  <si>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</si>
  <si>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</si>
  <si>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</si>
  <si>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</si>
  <si>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</si>
  <si>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</si>
  <si>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</si>
  <si>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</si>
  <si>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</si>
  <si>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</si>
  <si>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</si>
  <si>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</si>
  <si>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</si>
  <si>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</si>
  <si>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</si>
  <si>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</si>
  <si>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</si>
  <si>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</si>
  <si>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</si>
  <si>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</si>
  <si>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</si>
  <si>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</si>
  <si>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</si>
  <si>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</si>
  <si>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</si>
  <si>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</si>
  <si>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</si>
  <si>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</si>
  <si>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</si>
  <si>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</si>
  <si>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</si>
  <si>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</si>
  <si>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</si>
  <si>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</si>
  <si>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</si>
  <si>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</si>
  <si>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</si>
  <si>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</si>
  <si>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</si>
  <si>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</si>
  <si>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</si>
  <si>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</si>
  <si>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</si>
  <si>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</si>
  <si>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</si>
  <si>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</si>
  <si>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</si>
  <si>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</si>
  <si>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</si>
  <si>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</si>
  <si>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</si>
  <si>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</si>
  <si>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</si>
  <si>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</si>
  <si>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</si>
  <si>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</si>
  <si>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</si>
  <si>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</si>
  <si>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</si>
  <si>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</si>
  <si>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</si>
  <si>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</si>
  <si>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</si>
  <si>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</si>
  <si>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</si>
  <si>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</si>
  <si>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</si>
  <si>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</si>
  <si>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</si>
  <si>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</si>
  <si>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</si>
  <si>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</si>
  <si>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</si>
  <si>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</si>
  <si>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</si>
  <si>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</si>
  <si>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</si>
  <si>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</si>
  <si>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</si>
  <si>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</si>
  <si>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</si>
  <si>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</si>
  <si>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</si>
  <si>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</si>
  <si>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</si>
  <si>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</si>
  <si>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</si>
  <si>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</si>
  <si>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</si>
  <si>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</si>
  <si>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</si>
  <si>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</si>
  <si>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</si>
  <si>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</si>
  <si>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</si>
  <si>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</si>
  <si>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</si>
  <si>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</si>
  <si>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</si>
  <si>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</si>
  <si>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</si>
  <si>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</si>
  <si>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</si>
  <si>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</si>
  <si>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</si>
  <si>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</si>
  <si>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</si>
  <si>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</si>
  <si>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</si>
  <si>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</si>
  <si>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</si>
  <si>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</si>
  <si>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</si>
  <si>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</si>
  <si>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</si>
  <si>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</si>
  <si>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</si>
  <si>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</si>
  <si>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</si>
  <si>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</si>
  <si>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</si>
  <si>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</si>
  <si>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</si>
  <si>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</si>
  <si>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</si>
  <si>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</si>
  <si>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</si>
  <si>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</si>
  <si>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</si>
  <si>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</si>
  <si>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</si>
  <si>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</si>
  <si>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</si>
  <si>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</si>
  <si>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</si>
  <si>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</si>
  <si>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</si>
  <si>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</si>
  <si>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</si>
  <si>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</si>
  <si>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</si>
  <si>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</si>
  <si>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</si>
  <si>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</si>
  <si>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</si>
  <si>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</si>
  <si>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</si>
  <si>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</si>
  <si>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</si>
  <si>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</si>
  <si>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</si>
  <si>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</si>
  <si>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</si>
  <si>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</si>
  <si>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</si>
  <si>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</si>
  <si>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</si>
  <si>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</si>
  <si>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</si>
  <si>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</si>
  <si>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</si>
  <si>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</si>
  <si>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</si>
  <si>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</si>
  <si>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</si>
  <si>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</si>
  <si>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</si>
  <si>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</si>
  <si>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</si>
  <si>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</si>
  <si>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</si>
  <si>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</si>
  <si>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</si>
  <si>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</si>
  <si>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</si>
  <si>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</si>
  <si>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</si>
  <si>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</si>
  <si>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</si>
  <si>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</si>
  <si>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</si>
  <si>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</si>
  <si>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</si>
  <si>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</si>
  <si>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</si>
  <si>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</si>
  <si>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</si>
  <si>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</si>
  <si>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</si>
  <si>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</si>
  <si>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</si>
  <si>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</si>
  <si>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</si>
  <si>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</si>
  <si>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</si>
  <si>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</si>
  <si>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</si>
  <si>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</si>
  <si>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</si>
  <si>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</si>
  <si>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</si>
  <si>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</si>
  <si>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</si>
  <si>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</si>
  <si>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</si>
  <si>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</si>
  <si>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</si>
  <si>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</si>
  <si>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</si>
  <si>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</si>
  <si>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</si>
  <si>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</si>
  <si>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</si>
  <si>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</si>
  <si>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</si>
  <si>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</si>
  <si>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</si>
  <si>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</si>
  <si>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</si>
  <si>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</si>
  <si>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</si>
  <si>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</si>
  <si>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</si>
  <si>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</si>
  <si>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</si>
  <si>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</si>
  <si>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</si>
  <si>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</si>
  <si>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</si>
  <si>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</si>
  <si>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</si>
  <si>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</si>
  <si>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</si>
  <si>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</si>
  <si>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</si>
  <si>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</si>
  <si>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</si>
  <si>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</si>
  <si>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</si>
  <si>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</si>
  <si>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</si>
  <si>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</si>
  <si>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</si>
  <si>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</si>
  <si>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</si>
  <si>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</si>
  <si>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</si>
  <si>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</si>
  <si>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</si>
  <si>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</si>
  <si>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</si>
  <si>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</si>
  <si>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</si>
  <si>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</si>
  <si>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</si>
  <si>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</si>
  <si>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</si>
  <si>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</si>
  <si>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</si>
  <si>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</si>
  <si>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</si>
  <si>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</si>
  <si>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</si>
  <si>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</si>
  <si>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</si>
  <si>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</si>
  <si>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</si>
  <si>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</si>
  <si>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</si>
  <si>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</si>
  <si>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</si>
  <si>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</si>
  <si>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</si>
  <si>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</si>
  <si>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</si>
  <si>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</si>
  <si>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</si>
  <si>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</si>
  <si>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</si>
  <si>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</si>
  <si>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</si>
  <si>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</si>
  <si>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</si>
  <si>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</si>
  <si>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</si>
  <si>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</si>
  <si>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</si>
  <si>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</si>
  <si>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</si>
  <si>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</si>
  <si>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</si>
  <si>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</si>
  <si>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</si>
  <si>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</si>
  <si>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</si>
  <si>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</si>
  <si>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</si>
  <si>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</si>
  <si>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</si>
  <si>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</si>
  <si>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</si>
  <si>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</si>
  <si>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</si>
  <si>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</si>
  <si>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</si>
  <si>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</si>
  <si>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</si>
  <si>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</si>
  <si>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</si>
  <si>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</si>
  <si>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</si>
  <si>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</si>
  <si>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</si>
  <si>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</si>
  <si>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</si>
  <si>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</si>
  <si>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</si>
  <si>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</si>
  <si>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</si>
  <si>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</si>
  <si>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</si>
  <si>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</si>
  <si>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</si>
  <si>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</si>
  <si>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</si>
  <si>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</si>
  <si>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</si>
  <si>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</si>
  <si>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</si>
  <si>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</si>
  <si>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</si>
  <si>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</si>
  <si>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</si>
  <si>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</si>
  <si>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</si>
  <si>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</si>
  <si>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</si>
  <si>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</si>
  <si>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</si>
  <si>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</si>
  <si>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</si>
  <si>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</si>
  <si>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</si>
  <si>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</si>
  <si>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</si>
  <si>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</si>
  <si>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</si>
  <si>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</si>
  <si>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</si>
  <si>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</si>
  <si>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</si>
  <si>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</si>
  <si>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</si>
  <si>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</si>
  <si>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</si>
  <si>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</si>
  <si>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</si>
  <si>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</si>
  <si>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</si>
  <si>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</si>
  <si>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</si>
  <si>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</si>
  <si>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</si>
  <si>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</si>
  <si>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</si>
  <si>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</si>
  <si>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</si>
  <si>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</si>
  <si>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</si>
  <si>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</si>
  <si>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</si>
  <si>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</si>
  <si>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</si>
  <si>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</si>
  <si>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</si>
  <si>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</si>
  <si>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</si>
  <si>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</si>
  <si>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</si>
  <si>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</si>
  <si>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</si>
  <si>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</si>
  <si>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</si>
  <si>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</si>
  <si>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</si>
  <si>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</si>
  <si>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</si>
  <si>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</si>
  <si>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</si>
  <si>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</si>
  <si>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</si>
  <si>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</si>
  <si>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</si>
  <si>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</si>
  <si>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</si>
  <si>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</si>
  <si>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</si>
  <si>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</si>
  <si>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</si>
  <si>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</si>
  <si>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</si>
  <si>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</si>
  <si>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</si>
  <si>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</si>
  <si>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</si>
  <si>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</si>
  <si>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</si>
  <si>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</si>
  <si>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</si>
  <si>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</si>
  <si>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</si>
  <si>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</si>
  <si>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</si>
  <si>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</si>
  <si>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</si>
  <si>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</si>
  <si>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</si>
  <si>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</si>
  <si>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</si>
  <si>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</si>
  <si>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</si>
  <si>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</si>
  <si>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</si>
  <si>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</si>
  <si>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</si>
  <si>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</si>
  <si>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</si>
  <si>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</si>
  <si>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</si>
  <si>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</si>
  <si>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</si>
  <si>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</si>
  <si>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</si>
  <si>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</si>
  <si>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</si>
  <si>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</si>
  <si>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</si>
  <si>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</si>
  <si>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</si>
  <si>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</si>
  <si>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</si>
  <si>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</si>
  <si>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</si>
  <si>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</si>
  <si>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</si>
  <si>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</si>
  <si>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</si>
  <si>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</si>
  <si>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</si>
  <si>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</si>
  <si>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</si>
  <si>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</si>
  <si>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</si>
  <si>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</si>
  <si>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</si>
  <si>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</si>
  <si>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</si>
  <si>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</si>
  <si>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</si>
  <si>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</si>
  <si>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</si>
  <si>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</si>
  <si>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</si>
  <si>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</si>
  <si>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</si>
  <si>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</si>
  <si>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</si>
  <si>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</si>
  <si>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</si>
  <si>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</si>
  <si>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</si>
  <si>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</si>
  <si>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</si>
  <si>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</si>
  <si>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</si>
  <si>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</si>
  <si>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</si>
  <si>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</si>
  <si>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</si>
  <si>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</si>
  <si>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</si>
  <si>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</si>
  <si>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</si>
  <si>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</si>
  <si>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</si>
  <si>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</si>
  <si>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</si>
  <si>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</si>
  <si>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</si>
  <si>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</si>
  <si>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</si>
  <si>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</si>
  <si>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</si>
  <si>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</si>
  <si>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</si>
  <si>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</si>
  <si>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</si>
  <si>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</si>
  <si>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</si>
  <si>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</si>
  <si>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</si>
  <si>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</si>
  <si>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</si>
  <si>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</si>
  <si>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</si>
  <si>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</si>
  <si>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</si>
  <si>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</si>
  <si>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</si>
  <si>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</si>
  <si>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</si>
  <si>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</si>
  <si>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</si>
  <si>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</si>
  <si>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</si>
  <si>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</si>
  <si>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</si>
  <si>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</si>
  <si>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</si>
  <si>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</si>
  <si>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</si>
  <si>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</si>
  <si>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</si>
  <si>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</si>
  <si>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</si>
  <si>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</si>
  <si>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</si>
  <si>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</si>
  <si>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</si>
  <si>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</si>
  <si>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</si>
  <si>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</si>
  <si>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</si>
  <si>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</si>
  <si>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</si>
  <si>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</si>
  <si>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</si>
  <si>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</si>
  <si>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</si>
  <si>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</si>
  <si>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</si>
  <si>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</si>
  <si>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</si>
  <si>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</si>
  <si>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</si>
  <si>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</si>
  <si>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</si>
  <si>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</si>
  <si>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</si>
  <si>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</si>
  <si>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</si>
  <si>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</si>
  <si>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</si>
  <si>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</si>
  <si>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</si>
  <si>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</si>
  <si>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</si>
  <si>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</si>
  <si>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</si>
  <si>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</si>
  <si>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</si>
  <si>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</si>
  <si>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</si>
  <si>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</si>
  <si>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</si>
  <si>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</si>
  <si>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</si>
  <si>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</si>
  <si>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</si>
  <si>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</si>
  <si>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</si>
  <si>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</si>
  <si>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</si>
  <si>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</si>
  <si>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</si>
  <si>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</si>
  <si>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</si>
  <si>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</si>
  <si>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</si>
  <si>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</si>
  <si>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</si>
  <si>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</si>
  <si>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</si>
  <si>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</si>
  <si>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</si>
  <si>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</si>
  <si>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</si>
  <si>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</si>
  <si>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</si>
  <si>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</si>
  <si>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</si>
  <si>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</si>
  <si>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</si>
  <si>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</si>
  <si>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</si>
  <si>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</si>
  <si>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</si>
  <si>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</si>
  <si>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</si>
  <si>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</si>
  <si>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</si>
  <si>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</si>
  <si>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</si>
  <si>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</si>
  <si>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</si>
  <si>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</si>
  <si>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</si>
  <si>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</si>
  <si>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</si>
  <si>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</si>
  <si>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</si>
  <si>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</si>
  <si>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</si>
  <si>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</si>
  <si>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</si>
  <si>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</si>
  <si>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</si>
  <si>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</si>
  <si>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</si>
  <si>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</si>
  <si>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</si>
  <si>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</si>
  <si>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</si>
  <si>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</si>
  <si>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</si>
  <si>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</si>
  <si>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</si>
  <si>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</si>
  <si>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</si>
  <si>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</si>
  <si>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</si>
  <si>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</si>
  <si>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</si>
  <si>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</si>
  <si>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</si>
  <si>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</si>
  <si>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</si>
  <si>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</si>
  <si>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</si>
  <si>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</si>
  <si>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</si>
  <si>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</si>
  <si>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</si>
  <si>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</si>
  <si>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</si>
  <si>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</si>
  <si>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</si>
  <si>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</si>
  <si>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</si>
  <si>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</si>
  <si>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</si>
  <si>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</si>
  <si>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</si>
  <si>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</si>
  <si>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</si>
  <si>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</si>
  <si>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</si>
  <si>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</si>
  <si>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</si>
  <si>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</si>
  <si>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</si>
  <si>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</si>
  <si>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</si>
  <si>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</si>
  <si>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</si>
  <si>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</si>
  <si>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</si>
  <si>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</si>
  <si>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</si>
  <si>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</si>
  <si>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</si>
  <si>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</si>
  <si>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</si>
  <si>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</si>
  <si>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</si>
  <si>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</si>
  <si>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</si>
  <si>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</si>
  <si>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</si>
  <si>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</si>
  <si>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</si>
  <si>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</si>
  <si>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</si>
  <si>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</si>
  <si>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</si>
  <si>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</si>
  <si>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</si>
  <si>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</si>
  <si>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</si>
  <si>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</si>
  <si>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</si>
  <si>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</si>
  <si>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</si>
  <si>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</si>
  <si>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</si>
  <si>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</si>
  <si>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</si>
  <si>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</si>
  <si>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</si>
  <si>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</si>
  <si>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</si>
  <si>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</si>
  <si>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</si>
  <si>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</si>
  <si>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</si>
  <si>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</si>
  <si>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</si>
  <si>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</si>
  <si>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</si>
  <si>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</si>
  <si>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</si>
  <si>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</si>
  <si>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</si>
  <si>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</si>
  <si>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</si>
  <si>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</si>
  <si>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</si>
  <si>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</si>
  <si>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</si>
  <si>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</si>
  <si>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</si>
  <si>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</si>
  <si>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</si>
  <si>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</si>
  <si>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</si>
  <si>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</si>
  <si>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</si>
  <si>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</si>
  <si>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</si>
  <si>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</si>
  <si>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</si>
  <si>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</si>
  <si>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</si>
  <si>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</si>
  <si>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</si>
  <si>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</si>
  <si>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</si>
  <si>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</si>
  <si>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</si>
  <si>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</si>
  <si>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</si>
  <si>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</si>
  <si>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</si>
  <si>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</si>
  <si>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</si>
  <si>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</si>
  <si>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</si>
  <si>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</si>
  <si>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</si>
  <si>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</si>
  <si>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</si>
  <si>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</si>
  <si>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</si>
  <si>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</si>
  <si>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</si>
  <si>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</si>
  <si>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</si>
  <si>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</si>
  <si>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</si>
  <si>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</si>
  <si>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</si>
  <si>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</si>
  <si>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</si>
  <si>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</si>
  <si>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</si>
  <si>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</si>
  <si>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</si>
  <si>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</si>
  <si>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</si>
  <si>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</si>
  <si>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</si>
  <si>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</si>
  <si>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</si>
  <si>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</si>
  <si>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</si>
  <si>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</si>
  <si>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</si>
  <si>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</si>
  <si>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</si>
  <si>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</si>
  <si>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</si>
  <si>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</si>
  <si>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</si>
  <si>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</si>
  <si>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</si>
  <si>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</si>
  <si>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</si>
  <si>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</si>
  <si>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</si>
  <si>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</si>
  <si>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</si>
  <si>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</si>
  <si>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</si>
  <si>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</si>
  <si>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</si>
  <si>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</si>
  <si>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</si>
  <si>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</si>
  <si>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</si>
  <si>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</si>
  <si>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</si>
  <si>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</si>
  <si>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</si>
  <si>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</si>
  <si>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</si>
  <si>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</si>
  <si>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</si>
  <si>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</si>
  <si>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</si>
  <si>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</si>
  <si>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</si>
  <si>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</si>
  <si>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</si>
  <si>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</si>
  <si>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</si>
  <si>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</si>
  <si>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</si>
  <si>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</si>
  <si>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</si>
  <si>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</si>
  <si>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</si>
  <si>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</si>
  <si>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</si>
  <si>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</si>
  <si>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</si>
  <si>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</si>
  <si>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</si>
  <si>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</si>
  <si>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</si>
  <si>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</si>
  <si>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</si>
  <si>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</si>
  <si>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</si>
  <si>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</si>
  <si>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</si>
  <si>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</si>
  <si>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</si>
  <si>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</si>
  <si>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</si>
  <si>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</si>
  <si>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</si>
  <si>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</si>
  <si>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</si>
  <si>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</si>
  <si>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</si>
  <si>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</si>
  <si>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</si>
  <si>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</si>
  <si>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</si>
  <si>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</si>
  <si>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</si>
  <si>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</si>
  <si>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</si>
  <si>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</si>
  <si>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</si>
  <si>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</si>
  <si>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</si>
  <si>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</si>
  <si>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</si>
  <si>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</si>
  <si>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</si>
  <si>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</si>
  <si>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</si>
  <si>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</si>
  <si>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</si>
  <si>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</si>
  <si>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</si>
  <si>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</si>
  <si>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</si>
  <si>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</si>
  <si>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</si>
  <si>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</si>
  <si>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</si>
  <si>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</si>
  <si>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</si>
  <si>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</si>
  <si>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</si>
  <si>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</si>
  <si>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</si>
  <si>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</si>
  <si>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</si>
  <si>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</si>
  <si>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</si>
  <si>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</si>
  <si>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</si>
  <si>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</si>
  <si>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</si>
  <si>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</si>
  <si>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</si>
  <si>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</si>
  <si>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</si>
  <si>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</si>
  <si>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</si>
  <si>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</si>
  <si>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</si>
  <si>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</si>
  <si>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</si>
  <si>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</si>
  <si>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</si>
  <si>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</si>
  <si>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</si>
  <si>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</si>
  <si>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</si>
  <si>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</si>
  <si>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</si>
  <si>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</si>
  <si>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</si>
  <si>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</si>
  <si>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</si>
  <si>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</si>
  <si>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</si>
  <si>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</si>
  <si>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</si>
  <si>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</si>
  <si>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</si>
  <si>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</si>
  <si>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</si>
  <si>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</si>
  <si>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</si>
  <si>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</si>
  <si>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</si>
  <si>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</si>
  <si>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</si>
  <si>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</si>
  <si>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</si>
  <si>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</si>
  <si>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</si>
  <si>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</si>
  <si>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</si>
  <si>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</si>
  <si>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</si>
  <si>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</si>
  <si>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</si>
  <si>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</si>
  <si>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</si>
  <si>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</si>
  <si>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</si>
  <si>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</si>
  <si>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</si>
  <si>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</si>
  <si>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</si>
  <si>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</si>
  <si>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</si>
  <si>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</si>
  <si>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</si>
  <si>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</si>
  <si>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</si>
  <si>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</si>
  <si>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</si>
  <si>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</si>
  <si>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</si>
  <si>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</si>
  <si>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</si>
  <si>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</si>
  <si>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</si>
  <si>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</si>
  <si>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</si>
  <si>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</si>
  <si>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</si>
  <si>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</si>
  <si>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</si>
  <si>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</si>
  <si>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</si>
  <si>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</si>
  <si>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</si>
  <si>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</si>
  <si>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</si>
  <si>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</si>
  <si>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</si>
  <si>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</si>
  <si>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</si>
  <si>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</si>
  <si>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</si>
  <si>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</si>
  <si>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</si>
  <si>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</si>
  <si>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</si>
  <si>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</si>
  <si>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</si>
  <si>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</si>
  <si>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</si>
  <si>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</si>
  <si>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</si>
  <si>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</si>
  <si>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</si>
  <si>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</si>
  <si>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</si>
  <si>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</si>
  <si>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</si>
  <si>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</si>
  <si>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</si>
  <si>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</si>
  <si>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</si>
  <si>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</si>
  <si>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</si>
  <si>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</si>
  <si>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</si>
  <si>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</si>
  <si>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</si>
  <si>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</si>
  <si>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</si>
  <si>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</si>
  <si>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</si>
  <si>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</si>
  <si>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</si>
  <si>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</si>
  <si>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</si>
  <si>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</si>
  <si>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</si>
  <si>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</si>
  <si>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</si>
  <si>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</si>
  <si>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</si>
  <si>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</si>
  <si>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</si>
  <si>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</si>
  <si>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</si>
  <si>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</si>
  <si>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</si>
  <si>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</si>
  <si>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</si>
  <si>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</si>
  <si>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</si>
  <si>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</si>
  <si>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</si>
  <si>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</si>
  <si>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</si>
  <si>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</si>
  <si>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</si>
  <si>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</si>
  <si>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</si>
  <si>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</si>
  <si>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</si>
  <si>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</si>
  <si>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</si>
  <si>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</si>
  <si>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</si>
  <si>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</si>
  <si>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</si>
  <si>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</si>
  <si>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</si>
  <si>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</si>
  <si>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</si>
  <si>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</si>
  <si>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</si>
  <si>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</si>
  <si>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</si>
  <si>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</si>
  <si>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</si>
  <si>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</si>
  <si>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</si>
  <si>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</si>
  <si>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</si>
  <si>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</si>
  <si>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</si>
  <si>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</si>
  <si>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</si>
  <si>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</si>
  <si>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</si>
  <si>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</si>
  <si>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</si>
  <si>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</si>
  <si>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</si>
  <si>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</si>
  <si>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</si>
  <si>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</si>
  <si>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</si>
  <si>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</si>
  <si>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</si>
  <si>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</si>
  <si>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</si>
  <si>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</si>
  <si>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</si>
  <si>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</si>
  <si>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</si>
  <si>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</si>
  <si>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</si>
  <si>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</si>
  <si>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</si>
  <si>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</si>
  <si>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</si>
  <si>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</si>
  <si>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</si>
  <si>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</si>
  <si>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</si>
  <si>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</si>
  <si>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</si>
  <si>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</si>
  <si>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</si>
  <si>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</si>
  <si>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</si>
  <si>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</si>
  <si>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</si>
  <si>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</si>
  <si>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</si>
  <si>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</si>
  <si>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</si>
  <si>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</si>
  <si>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</si>
  <si>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</si>
  <si>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</si>
  <si>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</si>
  <si>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</si>
  <si>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</si>
  <si>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</si>
  <si>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</si>
  <si>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</si>
  <si>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</si>
  <si>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</si>
  <si>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</si>
  <si>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</si>
  <si>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</si>
  <si>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</si>
  <si>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</si>
  <si>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</si>
  <si>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</si>
  <si>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</si>
  <si>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</si>
  <si>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</si>
  <si>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</si>
  <si>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</si>
  <si>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</si>
  <si>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</si>
  <si>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</si>
  <si>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</si>
  <si>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</si>
  <si>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</si>
  <si>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</si>
  <si>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</si>
  <si>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</si>
  <si>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</si>
  <si>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</si>
  <si>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</si>
  <si>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</si>
  <si>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</si>
  <si>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</si>
  <si>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</si>
  <si>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</si>
  <si>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</si>
  <si>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</si>
  <si>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</si>
  <si>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</si>
  <si>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</si>
  <si>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</si>
  <si>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</si>
  <si>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</si>
  <si>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</si>
  <si>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</si>
  <si>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</si>
  <si>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</si>
  <si>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</si>
  <si>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</si>
  <si>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</si>
  <si>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</si>
  <si>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</si>
  <si>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</si>
  <si>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</si>
  <si>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</si>
  <si>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</si>
  <si>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</si>
  <si>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</si>
  <si>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</si>
  <si>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</si>
  <si>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</si>
  <si>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</si>
  <si>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</si>
  <si>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</si>
  <si>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</si>
  <si>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</si>
  <si>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</si>
  <si>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</si>
  <si>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</si>
  <si>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</si>
  <si>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</si>
  <si>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</si>
  <si>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</si>
  <si>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</si>
  <si>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</si>
  <si>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</si>
  <si>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</si>
  <si>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</si>
  <si>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</si>
  <si>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</si>
  <si>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</si>
  <si>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</si>
  <si>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</si>
  <si>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</si>
  <si>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</si>
  <si>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</si>
  <si>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</si>
  <si>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</si>
  <si>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</si>
  <si>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</si>
  <si>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</si>
  <si>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</si>
  <si>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</si>
  <si>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</si>
  <si>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</si>
  <si>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</si>
  <si>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</si>
  <si>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</si>
  <si>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</si>
  <si>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</si>
  <si>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</si>
  <si>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</si>
  <si>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</si>
  <si>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</si>
  <si>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</si>
  <si>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</si>
  <si>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</si>
  <si>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</si>
  <si>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</si>
  <si>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</si>
  <si>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</si>
  <si>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</si>
  <si>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</si>
  <si>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</si>
  <si>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</si>
  <si>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</si>
  <si>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</si>
  <si>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</si>
  <si>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</si>
  <si>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</si>
  <si>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</si>
  <si>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</si>
  <si>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</si>
  <si>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</si>
  <si>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</si>
  <si>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</si>
  <si>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</si>
  <si>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</si>
  <si>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</si>
  <si>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</si>
  <si>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</si>
  <si>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</si>
  <si>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</si>
  <si>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</si>
  <si>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</si>
  <si>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</si>
  <si>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</si>
  <si>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</si>
  <si>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</si>
  <si>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</si>
  <si>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</si>
  <si>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</si>
  <si>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</si>
  <si>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</si>
  <si>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</si>
  <si>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</si>
  <si>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</si>
  <si>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</si>
  <si>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</si>
  <si>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</si>
  <si>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</si>
  <si>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</si>
  <si>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</si>
  <si>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</si>
  <si>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</si>
  <si>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</si>
  <si>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</si>
  <si>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</si>
  <si>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</si>
  <si>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</si>
  <si>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</si>
  <si>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</si>
  <si>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</si>
  <si>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</si>
  <si>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</si>
  <si>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</si>
  <si>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</si>
  <si>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</si>
  <si>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</si>
  <si>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</si>
  <si>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</si>
  <si>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</si>
  <si>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</si>
  <si>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</si>
  <si>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</si>
  <si>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</si>
  <si>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</si>
  <si>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</si>
  <si>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</si>
  <si>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</si>
  <si>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</si>
  <si>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</si>
  <si>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</si>
  <si>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</si>
  <si>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</si>
  <si>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</si>
  <si>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</si>
  <si>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</si>
  <si>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</si>
  <si>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</si>
  <si>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</si>
  <si>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</si>
  <si>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</si>
  <si>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</si>
  <si>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</si>
  <si>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</si>
  <si>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</si>
  <si>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</si>
  <si>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</si>
  <si>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</si>
  <si>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</si>
  <si>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</si>
  <si>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</si>
  <si>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</si>
  <si>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</si>
  <si>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</si>
  <si>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</si>
  <si>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</si>
  <si>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</si>
  <si>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</si>
  <si>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</si>
  <si>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</si>
  <si>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</si>
  <si>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</si>
  <si>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</si>
  <si>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</si>
  <si>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</si>
  <si>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</si>
  <si>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</si>
  <si>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</si>
  <si>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</si>
  <si>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</si>
  <si>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</si>
  <si>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</si>
  <si>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</si>
  <si>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</si>
  <si>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</si>
  <si>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</si>
  <si>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</si>
  <si>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</si>
  <si>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</si>
  <si>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</si>
  <si>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</si>
  <si>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</si>
  <si>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</si>
  <si>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</si>
  <si>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</si>
  <si>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</si>
  <si>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</si>
  <si>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</si>
  <si>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</si>
  <si>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</si>
  <si>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</si>
  <si>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</si>
  <si>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</si>
  <si>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</si>
  <si>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</si>
  <si>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</si>
  <si>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</si>
  <si>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</si>
  <si>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</si>
  <si>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</si>
  <si>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</si>
  <si>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</si>
  <si>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</si>
  <si>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</si>
  <si>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</si>
  <si>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</si>
  <si>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</si>
  <si>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</si>
  <si>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</si>
  <si>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</si>
  <si>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</si>
  <si>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</si>
  <si>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</si>
  <si>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</si>
  <si>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</si>
  <si>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</si>
  <si>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</si>
  <si>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</si>
  <si>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</si>
  <si>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</si>
  <si>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</si>
  <si>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</si>
  <si>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</si>
  <si>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</si>
  <si>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</si>
  <si>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</si>
  <si>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</si>
  <si>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</si>
  <si>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</si>
  <si>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</si>
  <si>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</si>
  <si>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</si>
  <si>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</si>
  <si>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</si>
  <si>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</si>
  <si>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</si>
  <si>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</si>
  <si>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</si>
  <si>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</si>
  <si>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</si>
  <si>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</si>
  <si>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</si>
  <si>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</si>
  <si>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</si>
  <si>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</si>
  <si>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</si>
  <si>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</si>
  <si>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</si>
  <si>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</si>
  <si>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</si>
  <si>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</si>
  <si>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</si>
  <si>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</si>
  <si>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</si>
  <si>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</si>
  <si>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</si>
  <si>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</si>
  <si>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</si>
  <si>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</si>
  <si>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</si>
  <si>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</si>
  <si>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</si>
  <si>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</si>
  <si>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</si>
  <si>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</si>
  <si>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</si>
  <si>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</si>
  <si>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</si>
  <si>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</si>
  <si>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</si>
  <si>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</si>
  <si>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</si>
  <si>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</si>
  <si>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</si>
  <si>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</si>
  <si>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</si>
  <si>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</si>
  <si>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</si>
  <si>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</si>
  <si>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</si>
  <si>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</si>
  <si>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</si>
  <si>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</si>
  <si>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</si>
  <si>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</si>
  <si>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</si>
  <si>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</si>
  <si>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</si>
  <si>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</si>
  <si>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</si>
  <si>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</si>
  <si>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</si>
  <si>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</si>
  <si>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</si>
  <si>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</si>
  <si>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</si>
  <si>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</si>
  <si>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</si>
  <si>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</si>
  <si>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</si>
  <si>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</si>
  <si>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</si>
  <si>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</si>
  <si>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</si>
  <si>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</si>
  <si>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</si>
  <si>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</si>
  <si>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</si>
  <si>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</si>
  <si>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</si>
  <si>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</si>
  <si>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</si>
  <si>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</si>
  <si>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</si>
  <si>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</si>
  <si>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</si>
  <si>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</si>
  <si>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</si>
  <si>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</si>
  <si>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</si>
  <si>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</si>
  <si>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</si>
  <si>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</si>
  <si>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</si>
  <si>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</si>
  <si>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</si>
  <si>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</si>
  <si>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</si>
  <si>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</si>
  <si>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</si>
  <si>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</si>
  <si>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</si>
  <si>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</si>
  <si>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</si>
  <si>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</si>
  <si>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</si>
  <si>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</si>
  <si>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</si>
  <si>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</si>
  <si>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</si>
  <si>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</si>
  <si>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</si>
  <si>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</si>
  <si>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</si>
  <si>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</si>
  <si>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</si>
  <si>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</si>
  <si>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</si>
  <si>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</si>
  <si>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</si>
  <si>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</si>
  <si>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</si>
  <si>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</si>
  <si>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</si>
  <si>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</si>
  <si>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</si>
  <si>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</si>
  <si>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</si>
  <si>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</si>
  <si>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</si>
  <si>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</si>
  <si>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</si>
  <si>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</si>
  <si>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</si>
  <si>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</si>
  <si>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</si>
  <si>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</si>
  <si>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</si>
  <si>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</si>
  <si>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</si>
  <si>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</si>
  <si>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</si>
  <si>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</si>
  <si>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</si>
  <si>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</si>
  <si>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</si>
  <si>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</si>
  <si>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</si>
  <si>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</si>
  <si>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</si>
  <si>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</si>
  <si>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</si>
  <si>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</si>
  <si>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</si>
  <si>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</si>
  <si>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</si>
  <si>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</si>
  <si>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</si>
  <si>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</si>
  <si>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</si>
  <si>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</si>
  <si>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</si>
  <si>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</si>
  <si>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</si>
  <si>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</si>
  <si>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</si>
  <si>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</si>
  <si>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</si>
  <si>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</si>
  <si>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</si>
  <si>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</si>
  <si>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</si>
  <si>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</si>
  <si>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</si>
  <si>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</si>
  <si>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</si>
  <si>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</si>
  <si>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</si>
  <si>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</si>
  <si>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</si>
  <si>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</si>
  <si>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</si>
  <si>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</si>
  <si>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</si>
  <si>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</si>
  <si>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</si>
  <si>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</si>
  <si>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</si>
  <si>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</si>
  <si>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</si>
  <si>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</si>
  <si>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</si>
  <si>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</si>
  <si>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</si>
  <si>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</si>
  <si>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</si>
  <si>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</si>
  <si>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</si>
  <si>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</si>
  <si>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</si>
  <si>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</si>
  <si>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</si>
  <si>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</si>
  <si>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</si>
  <si>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</si>
  <si>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</si>
  <si>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</si>
  <si>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</si>
  <si>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</si>
  <si>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</si>
  <si>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</si>
  <si>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</si>
  <si>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</si>
  <si>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</si>
  <si>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</si>
  <si>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</si>
  <si>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</si>
  <si>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</si>
  <si>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</si>
  <si>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</si>
  <si>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</si>
  <si>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</si>
  <si>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</si>
  <si>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</si>
  <si>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</si>
  <si>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</si>
  <si>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</si>
  <si>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</si>
  <si>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</si>
  <si>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</si>
  <si>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</si>
  <si>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</si>
  <si>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</si>
  <si>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</si>
  <si>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</si>
  <si>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</si>
  <si>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</si>
  <si>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</si>
  <si>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</si>
  <si>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</si>
  <si>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</si>
  <si>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</si>
  <si>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</si>
  <si>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</si>
  <si>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</si>
  <si>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</si>
  <si>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</si>
  <si>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</si>
  <si>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</si>
  <si>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</si>
  <si>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</si>
  <si>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</si>
  <si>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</si>
  <si>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</si>
  <si>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</si>
  <si>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</si>
  <si>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</si>
  <si>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</si>
  <si>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</si>
  <si>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</si>
  <si>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</si>
  <si>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</si>
  <si>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</si>
  <si>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</si>
  <si>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</si>
  <si>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</si>
  <si>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</si>
  <si>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</si>
  <si>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</si>
  <si>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</si>
  <si>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</si>
  <si>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</si>
  <si>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</si>
  <si>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</si>
  <si>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</si>
  <si>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</si>
  <si>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</si>
  <si>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</si>
  <si>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</si>
  <si>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</si>
  <si>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</si>
  <si>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</si>
  <si>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</si>
  <si>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</si>
  <si>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</si>
  <si>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</si>
  <si>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</si>
  <si>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</si>
  <si>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</si>
  <si>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</si>
  <si>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</si>
  <si>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</si>
  <si>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</si>
  <si>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</si>
  <si>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</si>
  <si>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</si>
  <si>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</si>
  <si>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</si>
  <si>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</si>
  <si>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</si>
  <si>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</si>
  <si>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</si>
  <si>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</si>
  <si>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</si>
  <si>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</si>
  <si>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</si>
  <si>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</si>
  <si>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</si>
  <si>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</si>
  <si>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</si>
  <si>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</si>
  <si>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</si>
  <si>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</si>
  <si>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</si>
  <si>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</si>
  <si>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</si>
  <si>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</si>
  <si>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</si>
  <si>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</si>
  <si>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</si>
  <si>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</si>
  <si>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</si>
  <si>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</si>
  <si>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</si>
  <si>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</si>
  <si>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</si>
  <si>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</si>
  <si>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</si>
  <si>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</si>
  <si>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</si>
  <si>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</si>
  <si>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</si>
  <si>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</si>
  <si>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</si>
  <si>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</si>
  <si>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</si>
  <si>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</si>
  <si>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</si>
  <si>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</si>
  <si>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</si>
  <si>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</si>
  <si>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</si>
  <si>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</si>
  <si>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</si>
  <si>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</si>
  <si>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</si>
  <si>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</si>
  <si>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</si>
  <si>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</si>
  <si>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</si>
  <si>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</si>
  <si>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</si>
  <si>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</si>
  <si>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</si>
  <si>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</si>
  <si>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</si>
  <si>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</si>
  <si>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</si>
  <si>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</si>
  <si>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</si>
  <si>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</si>
  <si>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</si>
  <si>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</si>
  <si>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</si>
  <si>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</si>
  <si>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</si>
  <si>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</si>
  <si>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</si>
  <si>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</si>
  <si>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</si>
  <si>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</si>
  <si>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</si>
  <si>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</si>
  <si>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</si>
  <si>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</si>
  <si>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</si>
  <si>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</si>
  <si>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</si>
  <si>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</si>
  <si>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</si>
  <si>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</si>
  <si>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</si>
  <si>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</si>
  <si>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</si>
  <si>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</si>
  <si>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</si>
  <si>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</si>
  <si>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</si>
  <si>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</si>
  <si>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</si>
  <si>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</si>
  <si>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</si>
  <si>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</si>
  <si>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</si>
  <si>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</si>
  <si>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</si>
  <si>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</si>
  <si>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</si>
  <si>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</si>
  <si>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</si>
  <si>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</si>
  <si>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</si>
  <si>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</si>
  <si>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</si>
  <si>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</si>
  <si>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</si>
  <si>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</si>
  <si>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</si>
  <si>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</si>
  <si>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</si>
  <si>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</si>
  <si>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</si>
  <si>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</si>
  <si>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</si>
  <si>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</si>
  <si>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</si>
  <si>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</si>
  <si>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</si>
  <si>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</si>
  <si>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</si>
  <si>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</si>
  <si>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</si>
  <si>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</si>
  <si>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</si>
  <si>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</si>
  <si>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</si>
  <si>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</si>
  <si>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</si>
  <si>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</si>
  <si>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</si>
  <si>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</si>
  <si>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</si>
  <si>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</si>
  <si>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</si>
  <si>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</si>
  <si>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</si>
  <si>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</si>
  <si>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</si>
  <si>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</si>
  <si>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</si>
  <si>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</si>
  <si>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</si>
  <si>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</si>
  <si>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</si>
  <si>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</si>
  <si>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</si>
  <si>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</si>
  <si>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</si>
  <si>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</si>
  <si>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</si>
  <si>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</si>
  <si>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</si>
  <si>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</si>
  <si>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</si>
  <si>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</si>
  <si>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</si>
  <si>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</si>
  <si>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</si>
  <si>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</si>
  <si>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</si>
  <si>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</si>
  <si>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</si>
  <si>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</si>
  <si>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</si>
  <si>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</si>
  <si>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</si>
  <si>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</si>
  <si>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</si>
  <si>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</si>
  <si>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</si>
  <si>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</si>
  <si>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</si>
  <si>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</si>
  <si>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</si>
  <si>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</si>
  <si>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</si>
  <si>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</si>
  <si>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</si>
  <si>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</si>
  <si>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</si>
  <si>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</si>
  <si>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</si>
  <si>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</si>
  <si>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</si>
  <si>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</si>
  <si>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</si>
  <si>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</si>
  <si>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</si>
  <si>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</si>
  <si>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</si>
  <si>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</si>
  <si>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</si>
  <si>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</si>
  <si>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</si>
  <si>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</si>
  <si>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</si>
  <si>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</si>
  <si>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</si>
  <si>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</si>
  <si>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</si>
  <si>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</si>
  <si>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</si>
  <si>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</si>
  <si>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</si>
  <si>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</si>
  <si>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</si>
  <si>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</si>
  <si>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</si>
  <si>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</si>
  <si>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</si>
  <si>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</si>
  <si>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</si>
  <si>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</si>
  <si>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</si>
  <si>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</si>
  <si>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</si>
  <si>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</si>
  <si>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</si>
  <si>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</si>
  <si>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</si>
  <si>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</si>
  <si>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</si>
  <si>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</si>
  <si>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</si>
  <si>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</si>
  <si>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</si>
  <si>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</si>
  <si>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</si>
  <si>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</si>
  <si>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</si>
  <si>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</si>
  <si>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</si>
  <si>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</si>
  <si>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</si>
  <si>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</si>
  <si>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</si>
  <si>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</si>
  <si>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</si>
  <si>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</si>
  <si>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</si>
  <si>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</si>
  <si>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</si>
  <si>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</si>
  <si>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</si>
  <si>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</si>
  <si>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</si>
  <si>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</si>
  <si>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</si>
  <si>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</si>
  <si>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</si>
  <si>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</si>
  <si>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</si>
  <si>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</si>
  <si>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</si>
  <si>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</si>
  <si>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</si>
  <si>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</si>
  <si>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</si>
  <si>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</si>
  <si>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</si>
  <si>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</si>
  <si>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</si>
  <si>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</si>
  <si>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</si>
  <si>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</si>
  <si>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</si>
  <si>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</si>
  <si>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</si>
  <si>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</si>
  <si>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</si>
  <si>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</si>
  <si>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</si>
  <si>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</si>
  <si>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</si>
  <si>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</si>
  <si>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</si>
  <si>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</si>
  <si>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</si>
  <si>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</si>
  <si>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</si>
  <si>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</si>
  <si>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</si>
  <si>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</si>
  <si>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</si>
  <si>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</si>
  <si>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</si>
  <si>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</si>
  <si>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</si>
  <si>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</si>
  <si>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</si>
  <si>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</si>
  <si>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</si>
  <si>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</si>
  <si>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</si>
  <si>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</si>
  <si>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</si>
  <si>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</si>
  <si>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</si>
  <si>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</si>
  <si>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</si>
  <si>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</si>
  <si>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</si>
  <si>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</si>
  <si>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</si>
  <si>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</si>
  <si>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</si>
  <si>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</si>
  <si>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</si>
  <si>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</si>
  <si>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</si>
  <si>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</si>
  <si>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</si>
  <si>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</si>
  <si>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</si>
  <si>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</si>
  <si>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</si>
  <si>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</si>
  <si>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</si>
  <si>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</si>
  <si>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</si>
  <si>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</si>
  <si>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</si>
  <si>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</si>
  <si>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</si>
  <si>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</si>
  <si>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</si>
  <si>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</si>
  <si>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</si>
  <si>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</si>
  <si>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</si>
  <si>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</si>
  <si>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</si>
  <si>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</si>
  <si>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</si>
  <si>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</si>
  <si>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</si>
  <si>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</si>
  <si>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</si>
  <si>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</si>
  <si>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</si>
  <si>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</si>
  <si>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</si>
  <si>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</si>
  <si>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</si>
  <si>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</si>
  <si>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</si>
  <si>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</si>
  <si>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</si>
  <si>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</si>
  <si>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</si>
  <si>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</si>
  <si>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</si>
  <si>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</si>
  <si>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</si>
  <si>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</si>
  <si>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</si>
  <si>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</si>
  <si>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</si>
  <si>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</si>
  <si>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</si>
  <si>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</si>
  <si>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</si>
  <si>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</si>
  <si>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</si>
  <si>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</si>
  <si>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</si>
  <si>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</si>
  <si>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</si>
  <si>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</si>
  <si>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</si>
  <si>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</si>
  <si>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</si>
  <si>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</si>
  <si>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</si>
  <si>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</si>
  <si>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</si>
  <si>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</si>
  <si>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</si>
  <si>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</si>
  <si>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</si>
  <si>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</si>
  <si>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</si>
  <si>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</si>
  <si>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</si>
  <si>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</si>
  <si>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</si>
  <si>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</si>
  <si>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</si>
  <si>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</si>
  <si>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</si>
  <si>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</si>
  <si>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</si>
  <si>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</si>
  <si>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</si>
  <si>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</si>
  <si>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</si>
  <si>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</si>
  <si>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</si>
  <si>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</si>
  <si>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</si>
  <si>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</si>
  <si>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</si>
  <si>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</si>
  <si>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</si>
  <si>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</si>
  <si>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</si>
  <si>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</si>
  <si>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</si>
  <si>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</si>
  <si>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</si>
  <si>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</si>
  <si>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</si>
  <si>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</si>
  <si>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</si>
  <si>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</si>
  <si>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</si>
  <si>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</si>
  <si>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</si>
  <si>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</si>
  <si>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</si>
  <si>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</si>
  <si>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</si>
  <si>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</si>
  <si>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</si>
  <si>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</si>
  <si>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</si>
  <si>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</si>
  <si>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</si>
  <si>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</si>
  <si>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</si>
  <si>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</si>
  <si>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</si>
  <si>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</si>
  <si>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</si>
  <si>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</si>
  <si>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</si>
  <si>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</si>
  <si>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</si>
  <si>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</si>
  <si>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</si>
  <si>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</si>
  <si>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</si>
  <si>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</si>
  <si>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</si>
  <si>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</si>
  <si>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</si>
  <si>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</si>
  <si>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</si>
  <si>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</si>
  <si>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</si>
  <si>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</si>
  <si>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</si>
  <si>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</si>
  <si>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</si>
  <si>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</si>
  <si>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</si>
  <si>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</si>
  <si>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</si>
  <si>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</si>
  <si>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</si>
  <si>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</si>
  <si>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</si>
  <si>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</si>
  <si>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</si>
  <si>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</si>
  <si>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</si>
  <si>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</si>
  <si>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</si>
  <si>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</si>
  <si>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</si>
  <si>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</si>
  <si>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</si>
  <si>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</si>
  <si>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</si>
  <si>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</si>
  <si>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</si>
  <si>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</si>
  <si>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</si>
  <si>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</si>
  <si>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</si>
  <si>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</si>
  <si>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</si>
  <si>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</si>
  <si>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</si>
  <si>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</si>
  <si>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</si>
  <si>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</si>
  <si>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</si>
  <si>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</si>
  <si>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</si>
  <si>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</si>
  <si>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</si>
  <si>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</si>
  <si>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</si>
  <si>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</si>
  <si>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</si>
  <si>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</si>
  <si>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</si>
  <si>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</si>
  <si>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</si>
  <si>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</si>
  <si>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</si>
  <si>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</si>
  <si>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</si>
  <si>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</si>
  <si>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</si>
  <si>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</si>
  <si>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</si>
  <si>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</si>
  <si>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</si>
  <si>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</si>
  <si>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</si>
  <si>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</si>
  <si>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</si>
  <si>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</si>
  <si>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</si>
  <si>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</si>
  <si>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</si>
  <si>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</si>
  <si>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</si>
  <si>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</si>
  <si>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</si>
  <si>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</si>
  <si>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</si>
  <si>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</si>
  <si>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</si>
  <si>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</si>
  <si>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</si>
  <si>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</si>
  <si>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</si>
  <si>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</si>
  <si>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</si>
  <si>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</si>
  <si>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</si>
  <si>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</si>
  <si>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</si>
  <si>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</si>
  <si>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</si>
  <si>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</si>
  <si>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</si>
  <si>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</si>
  <si>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</si>
  <si>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</si>
  <si>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</si>
  <si>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</si>
  <si>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</si>
  <si>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</si>
  <si>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</si>
  <si>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</si>
  <si>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</si>
  <si>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</si>
  <si>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</si>
  <si>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</si>
  <si>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</si>
  <si>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</si>
  <si>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</si>
  <si>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</si>
  <si>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</si>
  <si>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</si>
  <si>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</si>
  <si>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</si>
  <si>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</si>
  <si>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</si>
  <si>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</si>
  <si>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</si>
  <si>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</si>
  <si>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</si>
  <si>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</si>
  <si>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</si>
  <si>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</si>
  <si>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</si>
  <si>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</si>
  <si>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</si>
  <si>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</si>
  <si>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</si>
  <si>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</si>
  <si>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</si>
  <si>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</si>
  <si>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</si>
  <si>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</si>
  <si>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</si>
  <si>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</si>
  <si>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</si>
  <si>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</si>
  <si>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</si>
  <si>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</si>
  <si>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</si>
  <si>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</si>
  <si>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</si>
  <si>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</si>
  <si>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</si>
  <si>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</si>
  <si>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</si>
  <si>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</si>
  <si>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</si>
  <si>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</si>
  <si>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</si>
  <si>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</si>
  <si>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</si>
  <si>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</si>
  <si>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</si>
  <si>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</si>
  <si>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</si>
  <si>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</si>
  <si>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</si>
  <si>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</si>
  <si>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</si>
  <si>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</si>
  <si>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</si>
  <si>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</si>
  <si>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</si>
  <si>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</si>
  <si>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</si>
  <si>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</si>
  <si>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</si>
  <si>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</si>
  <si>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</si>
  <si>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</si>
  <si>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</si>
  <si>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</si>
  <si>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</si>
  <si>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</si>
  <si>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</si>
  <si>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</si>
  <si>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</si>
  <si>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</si>
  <si>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</si>
  <si>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</si>
  <si>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</si>
  <si>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</si>
  <si>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</si>
  <si>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</si>
  <si>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</si>
  <si>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</si>
  <si>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</si>
  <si>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</si>
  <si>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</si>
  <si>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</si>
  <si>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</si>
  <si>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</si>
  <si>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</si>
  <si>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</si>
  <si>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</si>
  <si>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</si>
  <si>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</si>
  <si>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</si>
  <si>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</si>
  <si>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</si>
  <si>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</si>
  <si>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</si>
  <si>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</si>
  <si>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</si>
  <si>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</si>
  <si>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</si>
  <si>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</si>
  <si>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</si>
  <si>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</si>
  <si>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</si>
  <si>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</si>
  <si>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</si>
  <si>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</si>
  <si>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</si>
  <si>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</si>
  <si>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</si>
  <si>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</si>
  <si>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</si>
  <si>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</si>
  <si>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</si>
  <si>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</si>
  <si>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</si>
  <si>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</si>
  <si>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</si>
  <si>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</si>
  <si>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</si>
  <si>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</si>
  <si>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</si>
  <si>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</si>
  <si>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</si>
  <si>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</si>
  <si>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</si>
  <si>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</si>
  <si>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</si>
  <si>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</si>
  <si>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</si>
  <si>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</si>
  <si>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</si>
  <si>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</si>
  <si>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</si>
  <si>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</si>
  <si>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</si>
  <si>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</si>
  <si>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</si>
  <si>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</si>
  <si>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</si>
  <si>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</si>
  <si>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</si>
  <si>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</si>
  <si>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</si>
  <si>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</si>
  <si>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</si>
  <si>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</si>
  <si>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</si>
  <si>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</si>
  <si>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</si>
  <si>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</si>
  <si>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</si>
  <si>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</si>
  <si>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</si>
  <si>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</si>
  <si>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</si>
  <si>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</si>
  <si>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</si>
  <si>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</si>
  <si>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</si>
  <si>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</si>
  <si>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</si>
  <si>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</si>
  <si>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</si>
  <si>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</si>
  <si>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</si>
  <si>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</si>
  <si>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</si>
  <si>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</si>
  <si>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</si>
  <si>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</si>
  <si>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</si>
  <si>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</si>
  <si>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</si>
  <si>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</si>
  <si>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</si>
  <si>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</si>
  <si>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</si>
  <si>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</si>
  <si>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</si>
  <si>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</si>
  <si>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</si>
  <si>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</si>
  <si>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</si>
  <si>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</si>
  <si>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</si>
  <si>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</si>
  <si>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</si>
  <si>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</si>
  <si>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</si>
  <si>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</si>
  <si>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</si>
  <si>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</si>
  <si>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</si>
  <si>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</si>
  <si>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</si>
  <si>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</si>
  <si>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</si>
  <si>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</si>
  <si>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</si>
  <si>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</si>
  <si>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</si>
  <si>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</si>
  <si>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</si>
  <si>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</si>
  <si>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</si>
  <si>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</si>
  <si>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</si>
  <si>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</si>
  <si>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</si>
  <si>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</si>
  <si>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</si>
  <si>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</si>
  <si>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</si>
  <si>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</si>
  <si>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</si>
  <si>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</si>
  <si>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</si>
  <si>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</si>
  <si>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</si>
  <si>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</si>
  <si>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</si>
  <si>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</si>
  <si>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</si>
  <si>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</si>
  <si>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</si>
  <si>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</si>
  <si>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</si>
  <si>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</si>
  <si>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</si>
  <si>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</si>
  <si>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</si>
  <si>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</si>
  <si>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</si>
  <si>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</si>
  <si>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</si>
  <si>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</si>
  <si>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</si>
  <si>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</si>
  <si>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</si>
  <si>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</si>
  <si>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</si>
  <si>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</si>
  <si>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</si>
  <si>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</si>
  <si>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</si>
  <si>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</si>
  <si>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</si>
  <si>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</si>
  <si>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</si>
  <si>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</si>
  <si>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</si>
  <si>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</si>
  <si>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</si>
  <si>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</si>
  <si>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</si>
  <si>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</si>
  <si>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</si>
  <si>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</si>
  <si>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</si>
  <si>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</si>
  <si>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</si>
  <si>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</si>
  <si>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</si>
  <si>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</si>
  <si>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</si>
  <si>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</si>
  <si>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</si>
  <si>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</si>
  <si>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</si>
  <si>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</si>
  <si>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</si>
  <si>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</si>
  <si>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</si>
  <si>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</si>
  <si>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</si>
  <si>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</si>
  <si>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</si>
  <si>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</si>
  <si>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</si>
  <si>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</si>
  <si>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</si>
  <si>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</si>
  <si>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</si>
  <si>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</si>
  <si>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</si>
  <si>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</si>
  <si>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</si>
  <si>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</si>
  <si>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</si>
  <si>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</si>
  <si>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</si>
  <si>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</si>
  <si>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</si>
  <si>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</si>
  <si>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</si>
  <si>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</si>
  <si>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</si>
  <si>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</si>
  <si>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</si>
  <si>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</si>
  <si>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</si>
  <si>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</si>
  <si>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</si>
  <si>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</si>
  <si>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</si>
  <si>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</si>
  <si>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</si>
  <si>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</si>
  <si>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</si>
  <si>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</si>
  <si>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</si>
  <si>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</si>
  <si>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</si>
  <si>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</si>
  <si>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</si>
  <si>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</si>
  <si>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</si>
  <si>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</si>
  <si>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</si>
  <si>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</si>
  <si>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</si>
  <si>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</si>
  <si>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</si>
  <si>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</si>
  <si>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</si>
  <si>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</si>
  <si>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</si>
  <si>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</si>
  <si>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</si>
  <si>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</si>
  <si>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</si>
  <si>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</si>
  <si>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</si>
  <si>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</si>
  <si>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</si>
  <si>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</si>
  <si>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</si>
  <si>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</si>
  <si>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</si>
  <si>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</si>
  <si>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</si>
  <si>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</si>
  <si>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</si>
  <si>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</si>
  <si>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</si>
  <si>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</si>
  <si>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</si>
  <si>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</si>
  <si>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</si>
  <si>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</si>
  <si>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</si>
  <si>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</si>
  <si>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</si>
  <si>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</si>
  <si>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</si>
  <si>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</si>
  <si>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</si>
  <si>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</si>
  <si>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</si>
  <si>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</si>
  <si>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</si>
  <si>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</si>
  <si>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</si>
  <si>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</si>
  <si>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</si>
  <si>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</si>
  <si>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</si>
  <si>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</si>
  <si>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</si>
  <si>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</si>
  <si>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</si>
  <si>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</si>
  <si>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</si>
  <si>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</si>
  <si>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</si>
  <si>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</si>
  <si>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</si>
  <si>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</si>
  <si>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</si>
  <si>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</si>
  <si>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</si>
  <si>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</si>
  <si>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</si>
  <si>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</si>
  <si>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</si>
  <si>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</si>
  <si>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</si>
  <si>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</si>
  <si>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</si>
  <si>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</si>
  <si>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</si>
  <si>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</si>
  <si>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</si>
  <si>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</si>
  <si>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</si>
  <si>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</si>
  <si>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</si>
  <si>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</si>
  <si>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</si>
  <si>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</si>
  <si>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</si>
  <si>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</si>
  <si>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</si>
  <si>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</si>
  <si>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</si>
  <si>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</si>
  <si>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</si>
  <si>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</si>
  <si>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</si>
  <si>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</si>
  <si>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</si>
  <si>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</si>
  <si>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</si>
  <si>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</si>
  <si>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</si>
  <si>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</si>
  <si>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</si>
  <si>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</si>
  <si>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</si>
  <si>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</si>
  <si>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</si>
  <si>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</si>
  <si>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</si>
  <si>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</si>
  <si>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</si>
  <si>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</si>
  <si>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</si>
  <si>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</si>
  <si>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</si>
  <si>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</si>
  <si>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</si>
  <si>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</si>
  <si>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</si>
  <si>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</si>
  <si>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</si>
  <si>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</si>
  <si>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</si>
  <si>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</si>
  <si>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</si>
  <si>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</si>
  <si>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</si>
  <si>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</si>
  <si>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</si>
  <si>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</si>
  <si>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</si>
  <si>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</si>
  <si>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</si>
  <si>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</si>
  <si>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</si>
  <si>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</si>
  <si>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</si>
  <si>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</si>
  <si>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</si>
  <si>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</si>
  <si>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</si>
  <si>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</si>
  <si>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</si>
  <si>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</si>
  <si>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</si>
  <si>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</si>
  <si>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</si>
  <si>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</si>
  <si>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</si>
  <si>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</si>
  <si>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</si>
  <si>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</si>
  <si>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</si>
  <si>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</si>
  <si>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</si>
  <si>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</si>
  <si>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</si>
  <si>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</si>
  <si>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</si>
  <si>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</si>
  <si>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</si>
  <si>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</si>
  <si>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</si>
  <si>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</si>
  <si>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</si>
  <si>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</si>
  <si>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</si>
  <si>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</si>
  <si>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</si>
  <si>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</si>
  <si>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</si>
  <si>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</si>
  <si>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</si>
  <si>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</si>
  <si>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</si>
  <si>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</si>
  <si>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</si>
  <si>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</si>
  <si>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</si>
  <si>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</si>
  <si>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</si>
  <si>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</si>
  <si>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</si>
  <si>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</si>
  <si>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</si>
  <si>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</si>
  <si>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</si>
  <si>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</si>
  <si>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</si>
  <si>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</si>
  <si>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</si>
  <si>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</si>
  <si>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</si>
  <si>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</si>
  <si>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</si>
  <si>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</si>
  <si>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</si>
  <si>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</si>
  <si>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</si>
  <si>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</si>
  <si>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</si>
  <si>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</si>
  <si>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</si>
  <si>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</si>
  <si>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</si>
  <si>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</si>
  <si>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</si>
  <si>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</si>
  <si>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</si>
  <si>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</si>
  <si>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</si>
  <si>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</si>
  <si>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</si>
  <si>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</si>
  <si>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</si>
  <si>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</si>
  <si>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</si>
  <si>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</si>
  <si>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</si>
  <si>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</si>
  <si>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</si>
  <si>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</si>
  <si>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</si>
  <si>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</si>
  <si>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</si>
  <si>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</si>
  <si>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</si>
  <si>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</si>
  <si>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</si>
  <si>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</si>
  <si>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</si>
  <si>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</si>
  <si>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</si>
  <si>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</si>
  <si>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</si>
  <si>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</si>
  <si>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</si>
  <si>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</si>
  <si>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</si>
  <si>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</si>
  <si>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</si>
  <si>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</si>
  <si>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</si>
  <si>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</si>
  <si>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</si>
  <si>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</si>
  <si>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</si>
  <si>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</si>
  <si>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</si>
  <si>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</si>
  <si>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</si>
  <si>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</si>
  <si>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</si>
  <si>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</si>
  <si>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</si>
  <si>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</si>
  <si>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</si>
  <si>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</si>
  <si>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</si>
  <si>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</si>
  <si>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</si>
  <si>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</si>
  <si>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</si>
  <si>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</si>
  <si>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</si>
  <si>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</si>
  <si>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</si>
  <si>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</si>
  <si>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</si>
  <si>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</si>
  <si>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</si>
  <si>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</si>
  <si>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</si>
  <si>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</si>
  <si>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</si>
  <si>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</si>
  <si>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</si>
  <si>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</si>
  <si>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</si>
  <si>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</si>
  <si>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</si>
  <si>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</si>
  <si>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</si>
  <si>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</si>
  <si>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</si>
  <si>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</si>
  <si>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</si>
  <si>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</si>
  <si>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</si>
  <si>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</si>
  <si>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</si>
  <si>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</si>
  <si>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</si>
  <si>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</si>
  <si>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</si>
  <si>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</si>
  <si>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</si>
  <si>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</si>
  <si>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</si>
  <si>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</si>
  <si>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</si>
  <si>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</si>
  <si>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</si>
  <si>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</si>
  <si>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</si>
  <si>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</si>
  <si>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</si>
  <si>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</si>
  <si>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</si>
  <si>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</si>
  <si>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</si>
  <si>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</si>
  <si>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</si>
  <si>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</si>
  <si>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</si>
  <si>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</si>
  <si>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</si>
  <si>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</si>
  <si>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</si>
  <si>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</si>
  <si>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</si>
  <si>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</si>
  <si>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</si>
  <si>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</si>
  <si>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</si>
  <si>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</si>
  <si>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</si>
  <si>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</si>
  <si>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</si>
  <si>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</si>
  <si>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</si>
  <si>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</si>
  <si>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</si>
  <si>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</si>
  <si>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</si>
  <si>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</si>
  <si>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</si>
  <si>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</si>
  <si>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</si>
  <si>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</si>
  <si>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</si>
  <si>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</si>
  <si>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</si>
  <si>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</si>
  <si>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</si>
  <si>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</si>
  <si>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</si>
  <si>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</si>
  <si>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</si>
  <si>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</si>
  <si>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</si>
  <si>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</si>
  <si>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</si>
  <si>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</si>
  <si>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</si>
  <si>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</si>
  <si>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</si>
  <si>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</si>
  <si>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</si>
  <si>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</si>
  <si>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</si>
  <si>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</si>
  <si>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</si>
  <si>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</si>
  <si>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</si>
  <si>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</si>
  <si>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</si>
  <si>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</si>
  <si>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</si>
  <si>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</si>
  <si>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</si>
  <si>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</si>
  <si>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</si>
  <si>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</si>
  <si>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</si>
  <si>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</si>
  <si>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</si>
  <si>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</si>
  <si>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</si>
  <si>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</si>
  <si>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</si>
  <si>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</si>
  <si>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</si>
  <si>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</si>
  <si>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</si>
  <si>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</si>
  <si>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</si>
  <si>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</si>
  <si>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</si>
  <si>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</si>
  <si>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</si>
  <si>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</si>
  <si>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</si>
  <si>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</si>
  <si>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</si>
  <si>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</si>
  <si>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</si>
  <si>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</si>
  <si>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</si>
  <si>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</si>
  <si>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</si>
  <si>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</si>
  <si>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</si>
  <si>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</si>
  <si>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</si>
  <si>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</si>
  <si>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</si>
  <si>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</si>
  <si>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</si>
  <si>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</si>
  <si>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</si>
  <si>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</si>
  <si>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</si>
  <si>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</si>
  <si>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</si>
  <si>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</si>
  <si>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</si>
  <si>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</si>
  <si>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</si>
  <si>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</si>
  <si>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</si>
  <si>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</si>
  <si>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</si>
  <si>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</si>
  <si>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</si>
  <si>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</si>
  <si>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</si>
  <si>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</si>
  <si>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</si>
  <si>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</si>
  <si>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</si>
  <si>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</si>
  <si>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</si>
  <si>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</si>
  <si>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</si>
  <si>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</si>
  <si>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</si>
  <si>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</si>
  <si>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</si>
  <si>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</si>
  <si>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</si>
  <si>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</si>
  <si>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</si>
  <si>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</si>
  <si>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</si>
  <si>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</si>
  <si>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</si>
  <si>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</si>
  <si>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</si>
  <si>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</si>
  <si>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</si>
  <si>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</si>
  <si>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</si>
  <si>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</si>
  <si>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</si>
  <si>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</si>
  <si>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</si>
  <si>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</si>
  <si>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</si>
  <si>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</si>
  <si>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</si>
  <si>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</si>
  <si>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</si>
  <si>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</si>
  <si>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</si>
  <si>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</si>
  <si>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</si>
  <si>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</si>
  <si>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</si>
  <si>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</si>
  <si>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</si>
  <si>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</si>
  <si>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</si>
  <si>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</si>
  <si>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</si>
  <si>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</si>
  <si>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</si>
  <si>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</si>
  <si>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</si>
  <si>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</si>
  <si>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</si>
  <si>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</si>
  <si>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</si>
  <si>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</si>
  <si>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</si>
  <si>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</si>
  <si>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</si>
  <si>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</si>
  <si>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</si>
  <si>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</si>
  <si>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</si>
  <si>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</si>
  <si>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</si>
  <si>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</si>
  <si>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</si>
  <si>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</si>
  <si>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</si>
  <si>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</si>
  <si>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</si>
  <si>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</si>
  <si>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</si>
  <si>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</si>
  <si>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</si>
  <si>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</si>
  <si>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</si>
  <si>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</si>
  <si>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</si>
  <si>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</si>
  <si>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</si>
  <si>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</si>
  <si>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</si>
  <si>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</si>
  <si>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</si>
  <si>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</si>
  <si>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</si>
  <si>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</si>
  <si>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</si>
  <si>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</si>
  <si>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</si>
  <si>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</si>
  <si>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</si>
  <si>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</si>
  <si>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</si>
  <si>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</si>
  <si>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</si>
  <si>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</si>
  <si>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</si>
  <si>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</si>
  <si>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</si>
  <si>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</si>
  <si>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</si>
  <si>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</si>
  <si>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</si>
  <si>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</si>
  <si>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</si>
  <si>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</si>
  <si>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</si>
  <si>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</si>
  <si>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</si>
  <si>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</si>
  <si>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</si>
  <si>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</si>
  <si>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</si>
  <si>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</si>
  <si>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</si>
  <si>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</si>
  <si>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</si>
  <si>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</si>
  <si>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</si>
  <si>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</si>
  <si>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</si>
  <si>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</si>
  <si>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</si>
  <si>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</si>
  <si>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</si>
  <si>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</si>
  <si>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</si>
  <si>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</si>
  <si>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</si>
  <si>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</si>
  <si>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</si>
  <si>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</si>
  <si>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</si>
  <si>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</si>
  <si>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</si>
  <si>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</si>
  <si>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</si>
  <si>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</si>
  <si>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</si>
  <si>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</si>
  <si>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</si>
  <si>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</si>
  <si>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</si>
  <si>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</si>
  <si>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</si>
  <si>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</si>
  <si>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</si>
  <si>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</si>
  <si>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</si>
  <si>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</si>
  <si>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</si>
  <si>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</si>
  <si>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</si>
  <si>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</si>
  <si>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</si>
  <si>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</si>
  <si>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</si>
  <si>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</si>
  <si>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</si>
  <si>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</si>
  <si>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</si>
  <si>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</si>
  <si>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</si>
  <si>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</si>
  <si>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</si>
  <si>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</si>
  <si>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</si>
  <si>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</si>
  <si>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</si>
  <si>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</si>
  <si>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</si>
  <si>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</si>
  <si>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</si>
  <si>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</si>
  <si>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</si>
  <si>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</si>
  <si>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</si>
  <si>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</si>
  <si>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</si>
  <si>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</si>
  <si>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</si>
  <si>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</si>
  <si>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</si>
  <si>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</si>
  <si>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</si>
  <si>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</si>
  <si>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</si>
  <si>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</si>
  <si>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</si>
  <si>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</si>
  <si>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</si>
  <si>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</si>
  <si>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</si>
  <si>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</si>
  <si>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</si>
  <si>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</si>
  <si>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</si>
  <si>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</si>
  <si>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</si>
  <si>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</si>
  <si>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</si>
  <si>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</si>
  <si>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</si>
  <si>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</si>
  <si>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</si>
  <si>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</si>
  <si>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</si>
  <si>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</si>
  <si>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</si>
  <si>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</si>
  <si>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</si>
  <si>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</si>
  <si>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</si>
  <si>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</si>
  <si>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</si>
  <si>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</si>
  <si>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</si>
  <si>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</si>
  <si>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</si>
  <si>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</si>
  <si>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</si>
  <si>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</si>
  <si>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</si>
  <si>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</si>
  <si>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</si>
  <si>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</si>
  <si>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</si>
  <si>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</si>
  <si>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</si>
  <si>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</si>
  <si>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</si>
  <si>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</si>
  <si>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</si>
  <si>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</si>
  <si>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</si>
  <si>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</si>
  <si>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</si>
  <si>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</si>
  <si>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</si>
  <si>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</si>
  <si>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</si>
  <si>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</si>
  <si>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</si>
  <si>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</si>
  <si>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</si>
  <si>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</si>
  <si>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</si>
  <si>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</si>
  <si>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</si>
  <si>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</si>
  <si>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</si>
  <si>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</si>
  <si>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</si>
  <si>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</si>
  <si>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</si>
  <si>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</si>
  <si>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</si>
  <si>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</si>
  <si>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</si>
  <si>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</si>
  <si>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</si>
  <si>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</si>
  <si>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</si>
  <si>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</si>
  <si>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</si>
  <si>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</si>
  <si>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</si>
  <si>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</si>
  <si>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</si>
  <si>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</si>
  <si>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</si>
  <si>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</si>
  <si>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</si>
  <si>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</si>
  <si>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</si>
  <si>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</si>
  <si>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</si>
  <si>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</si>
  <si>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</si>
  <si>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</si>
  <si>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</si>
  <si>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</si>
  <si>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</si>
  <si>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</si>
  <si>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</si>
  <si>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</si>
  <si>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</si>
  <si>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</si>
  <si>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</si>
  <si>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</si>
  <si>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</si>
  <si>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</si>
  <si>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</si>
  <si>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</si>
  <si>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</si>
  <si>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</si>
  <si>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</si>
  <si>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</si>
  <si>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</si>
  <si>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</si>
  <si>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</si>
  <si>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</si>
  <si>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</si>
  <si>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</si>
  <si>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</si>
  <si>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</si>
  <si>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</si>
  <si>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</si>
  <si>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</si>
  <si>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</si>
  <si>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</si>
  <si>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</si>
  <si>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</si>
  <si>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</si>
  <si>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</si>
  <si>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</si>
  <si>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</si>
  <si>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</si>
  <si>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</si>
  <si>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</si>
  <si>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</si>
  <si>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</si>
  <si>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</si>
  <si>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</si>
  <si>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</si>
  <si>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</si>
  <si>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</si>
  <si>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</si>
  <si>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</si>
  <si>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</si>
  <si>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</si>
  <si>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</si>
  <si>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</si>
  <si>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</si>
  <si>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</si>
  <si>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</si>
  <si>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</si>
  <si>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</si>
  <si>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</si>
  <si>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</si>
  <si>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</si>
  <si>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</si>
  <si>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</si>
  <si>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</si>
  <si>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</si>
  <si>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</si>
  <si>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</si>
  <si>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</si>
  <si>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</si>
  <si>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</si>
  <si>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</si>
  <si>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</si>
  <si>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</si>
  <si>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</si>
  <si>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</si>
  <si>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</si>
  <si>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</si>
  <si>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</si>
  <si>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</si>
  <si>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</si>
  <si>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</si>
  <si>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</si>
  <si>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</si>
  <si>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</si>
  <si>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</si>
  <si>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</si>
  <si>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</si>
  <si>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</si>
  <si>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</si>
  <si>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</si>
  <si>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</si>
  <si>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</si>
  <si>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</si>
  <si>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</si>
  <si>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</si>
  <si>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</si>
  <si>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</si>
  <si>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</si>
  <si>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</si>
  <si>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</si>
  <si>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</si>
  <si>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</si>
  <si>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</si>
  <si>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</si>
  <si>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</si>
  <si>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</si>
  <si>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</si>
  <si>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</si>
  <si>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</si>
  <si>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</si>
  <si>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</si>
  <si>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</si>
  <si>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</si>
  <si>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</si>
  <si>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</si>
  <si>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</si>
  <si>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</si>
  <si>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</si>
  <si>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</si>
  <si>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</si>
  <si>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</si>
  <si>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</si>
  <si>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</si>
  <si>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</si>
  <si>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</si>
  <si>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</si>
  <si>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</si>
  <si>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</si>
  <si>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</si>
  <si>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</si>
  <si>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</si>
  <si>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</si>
  <si>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</si>
  <si>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</si>
  <si>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</si>
  <si>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</si>
  <si>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</si>
  <si>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</si>
  <si>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</si>
  <si>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</si>
  <si>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</si>
  <si>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</si>
  <si>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</si>
  <si>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</si>
  <si>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</si>
  <si>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</si>
  <si>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</si>
  <si>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</si>
  <si>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</si>
  <si>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</si>
  <si>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</si>
  <si>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</si>
  <si>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</si>
  <si>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</si>
  <si>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</si>
  <si>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</si>
  <si>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</si>
  <si>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</si>
  <si>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</si>
  <si>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</si>
  <si>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</si>
  <si>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</si>
  <si>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</si>
  <si>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</si>
  <si>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</si>
  <si>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</si>
  <si>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</si>
  <si>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</si>
  <si>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</si>
  <si>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</si>
  <si>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</si>
  <si>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</si>
  <si>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</si>
  <si>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</si>
  <si>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</si>
  <si>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</si>
  <si>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</si>
  <si>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</si>
  <si>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</si>
  <si>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</si>
  <si>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</si>
  <si>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</si>
  <si>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</si>
  <si>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</si>
  <si>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</si>
  <si>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</si>
  <si>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</si>
  <si>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</si>
  <si>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</si>
  <si>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</si>
  <si>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</si>
  <si>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</si>
  <si>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</si>
  <si>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</si>
  <si>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</si>
  <si>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</si>
  <si>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</si>
  <si>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</si>
  <si>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</si>
  <si>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</si>
  <si>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</si>
  <si>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</si>
  <si>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</si>
  <si>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</si>
  <si>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</si>
  <si>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</si>
  <si>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</si>
  <si>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</si>
  <si>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</si>
  <si>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</si>
  <si>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</si>
  <si>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</si>
  <si>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</si>
  <si>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</si>
  <si>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</si>
  <si>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</si>
  <si>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</si>
  <si>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</si>
  <si>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</si>
  <si>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</si>
  <si>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</si>
  <si>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</si>
  <si>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</si>
  <si>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</si>
  <si>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</si>
  <si>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</si>
  <si>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</si>
  <si>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</si>
  <si>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</si>
  <si>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</si>
  <si>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</si>
  <si>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</si>
  <si>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</si>
  <si>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</si>
  <si>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</si>
  <si>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</si>
  <si>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</si>
  <si>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</si>
  <si>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</si>
  <si>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</si>
  <si>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</si>
  <si>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</si>
  <si>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</si>
  <si>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</si>
  <si>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</si>
  <si>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</si>
  <si>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</si>
  <si>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</si>
  <si>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</si>
  <si>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</si>
  <si>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</si>
  <si>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</si>
  <si>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</si>
  <si>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</si>
  <si>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</si>
  <si>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</si>
  <si>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</si>
  <si>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</si>
  <si>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</si>
  <si>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</si>
  <si>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</si>
  <si>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</si>
  <si>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</si>
  <si>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</si>
  <si>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</si>
  <si>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</si>
  <si>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</si>
  <si>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</si>
  <si>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</si>
  <si>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</si>
  <si>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</si>
  <si>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</si>
  <si>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</si>
  <si>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</si>
  <si>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</si>
  <si>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</si>
  <si>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</si>
  <si>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</si>
  <si>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</si>
  <si>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</si>
  <si>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</si>
  <si>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</si>
  <si>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</si>
  <si>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</si>
  <si>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</si>
  <si>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</si>
  <si>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</si>
  <si>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</si>
  <si>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</si>
  <si>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</si>
  <si>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</si>
  <si>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</si>
  <si>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</si>
  <si>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</si>
  <si>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</si>
  <si>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</si>
  <si>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</si>
  <si>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</si>
  <si>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</si>
  <si>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</si>
  <si>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</si>
  <si>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</si>
  <si>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</si>
  <si>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</si>
  <si>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</si>
  <si>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</si>
  <si>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</si>
  <si>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</si>
  <si>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</si>
  <si>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</si>
  <si>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</si>
  <si>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</si>
  <si>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</si>
  <si>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</si>
  <si>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</si>
  <si>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</si>
  <si>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</si>
  <si>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</si>
  <si>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</si>
  <si>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</si>
  <si>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</si>
  <si>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</si>
  <si>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</si>
  <si>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</si>
  <si>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</si>
  <si>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</si>
  <si>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</si>
  <si>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</si>
  <si>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</si>
  <si>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</si>
  <si>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</si>
  <si>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</si>
  <si>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</si>
  <si>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</si>
  <si>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</si>
  <si>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</si>
  <si>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</si>
  <si>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</si>
  <si>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</si>
  <si>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</si>
  <si>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</si>
  <si>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</si>
  <si>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</si>
  <si>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</si>
  <si>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</si>
  <si>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</si>
  <si>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</si>
  <si>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</si>
  <si>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</si>
  <si>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</si>
  <si>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</si>
  <si>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</si>
  <si>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</si>
  <si>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</si>
  <si>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</si>
  <si>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</si>
  <si>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</si>
  <si>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</si>
  <si>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</si>
  <si>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</si>
  <si>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</si>
  <si>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</si>
  <si>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</si>
  <si>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</si>
  <si>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</si>
  <si>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</si>
  <si>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</si>
  <si>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</si>
  <si>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</si>
  <si>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</si>
  <si>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</si>
  <si>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</si>
  <si>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</si>
  <si>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</si>
  <si>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</si>
  <si>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</si>
  <si>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</si>
  <si>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</si>
  <si>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</si>
  <si>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</si>
  <si>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</si>
  <si>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</si>
  <si>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</si>
  <si>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</si>
  <si>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</si>
  <si>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</si>
  <si>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</si>
  <si>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</si>
  <si>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</si>
  <si>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</si>
  <si>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</si>
  <si>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</si>
  <si>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</si>
  <si>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</si>
  <si>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</si>
  <si>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</si>
  <si>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</si>
  <si>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</si>
  <si>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</si>
  <si>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</si>
  <si>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</si>
  <si>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</si>
  <si>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</si>
  <si>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</si>
  <si>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</si>
  <si>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</si>
  <si>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</si>
  <si>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</si>
  <si>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</si>
  <si>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</si>
  <si>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</si>
  <si>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</si>
  <si>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</si>
  <si>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</si>
  <si>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</si>
  <si>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</si>
  <si>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</si>
  <si>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</si>
  <si>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</si>
  <si>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</si>
  <si>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</si>
  <si>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</si>
  <si>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</si>
  <si>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</si>
  <si>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</si>
  <si>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</si>
  <si>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</si>
  <si>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</si>
  <si>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</si>
  <si>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</si>
  <si>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</si>
  <si>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</si>
  <si>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</si>
  <si>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</si>
  <si>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</si>
  <si>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</si>
  <si>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</si>
  <si>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</si>
  <si>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</si>
  <si>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</si>
  <si>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</si>
  <si>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</si>
  <si>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</si>
  <si>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</si>
  <si>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</si>
  <si>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</si>
  <si>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</si>
  <si>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</si>
  <si>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</si>
  <si>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</si>
  <si>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</si>
  <si>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</si>
  <si>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</si>
  <si>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</si>
  <si>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</si>
  <si>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</si>
  <si>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</si>
  <si>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</si>
  <si>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</si>
  <si>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</si>
  <si>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</si>
  <si>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</si>
  <si>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</si>
  <si>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</si>
  <si>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</si>
  <si>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</si>
  <si>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</si>
  <si>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</si>
  <si>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</si>
  <si>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</si>
  <si>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</si>
  <si>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</si>
  <si>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</si>
  <si>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</si>
  <si>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</si>
  <si>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</si>
  <si>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</si>
  <si>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</si>
  <si>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</si>
  <si>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</si>
  <si>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</si>
  <si>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</si>
  <si>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</si>
  <si>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</si>
  <si>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</si>
  <si>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</si>
  <si>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</si>
  <si>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</si>
  <si>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</si>
  <si>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</si>
  <si>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</si>
  <si>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</si>
  <si>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</si>
  <si>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</si>
  <si>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</si>
  <si>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</si>
  <si>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</si>
  <si>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</si>
  <si>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</si>
  <si>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</si>
  <si>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</si>
  <si>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</si>
  <si>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</si>
  <si>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</si>
  <si>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</si>
  <si>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</si>
  <si>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</si>
  <si>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</si>
  <si>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</si>
  <si>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</si>
  <si>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</si>
  <si>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</si>
  <si>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</si>
  <si>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</si>
  <si>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</si>
  <si>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</si>
  <si>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</si>
  <si>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</si>
  <si>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</si>
  <si>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</si>
  <si>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</si>
  <si>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</si>
  <si>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</si>
  <si>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</si>
  <si>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</si>
  <si>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</si>
  <si>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</si>
  <si>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</si>
  <si>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</si>
  <si>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</si>
  <si>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</si>
  <si>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</si>
  <si>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</si>
  <si>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</si>
  <si>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</si>
  <si>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</si>
  <si>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</si>
  <si>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</si>
  <si>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</si>
  <si>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</si>
  <si>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</si>
  <si>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</si>
  <si>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</si>
  <si>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</si>
  <si>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</si>
  <si>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</si>
  <si>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</si>
  <si>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</si>
  <si>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</si>
  <si>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</si>
  <si>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</si>
  <si>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</si>
  <si>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</si>
  <si>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</si>
  <si>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</si>
  <si>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</si>
  <si>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</si>
  <si>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</si>
  <si>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</si>
  <si>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</si>
  <si>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</si>
  <si>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</si>
  <si>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</si>
  <si>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</si>
  <si>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</si>
  <si>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</si>
  <si>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</si>
  <si>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</si>
  <si>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</si>
  <si>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</si>
  <si>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</si>
  <si>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</si>
  <si>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</si>
  <si>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</si>
  <si>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</si>
  <si>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</si>
  <si>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</si>
  <si>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</si>
  <si>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</si>
  <si>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</si>
  <si>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</si>
  <si>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</si>
  <si>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</si>
  <si>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</si>
  <si>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</si>
  <si>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</si>
  <si>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</si>
  <si>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</si>
  <si>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</si>
  <si>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</si>
  <si>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</si>
  <si>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</si>
  <si>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</si>
  <si>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</si>
  <si>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</si>
  <si>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</si>
  <si>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</si>
  <si>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</si>
  <si>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</si>
  <si>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</si>
  <si>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</si>
  <si>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</si>
  <si>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</si>
  <si>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</si>
  <si>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</si>
  <si>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</si>
  <si>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</si>
  <si>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</si>
  <si>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</si>
  <si>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</si>
  <si>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</si>
  <si>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</si>
  <si>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</si>
  <si>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</si>
  <si>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</si>
  <si>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</si>
  <si>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</si>
  <si>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</si>
  <si>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</si>
  <si>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</si>
  <si>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</si>
  <si>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</si>
  <si>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</si>
  <si>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</si>
  <si>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</si>
  <si>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</si>
  <si>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</si>
  <si>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</si>
  <si>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</si>
  <si>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</si>
  <si>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</si>
  <si>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</si>
  <si>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</si>
  <si>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</si>
  <si>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</si>
  <si>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</si>
  <si>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</si>
  <si>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</si>
  <si>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</si>
  <si>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</si>
  <si>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</si>
  <si>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</si>
  <si>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</si>
  <si>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</si>
  <si>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</si>
  <si>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</si>
  <si>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</si>
  <si>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</si>
  <si>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</si>
  <si>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</si>
  <si>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</si>
  <si>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</si>
  <si>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</si>
  <si>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</si>
  <si>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</si>
  <si>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</si>
  <si>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</si>
  <si>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</si>
  <si>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</si>
  <si>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</si>
  <si>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</si>
  <si>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</si>
  <si>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</si>
  <si>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</si>
  <si>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</si>
  <si>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</si>
  <si>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</si>
  <si>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</si>
  <si>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</si>
  <si>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</si>
  <si>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</si>
  <si>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</si>
  <si>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</si>
  <si>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</si>
  <si>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</si>
  <si>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</si>
  <si>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</si>
  <si>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</si>
  <si>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</si>
  <si>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</si>
  <si>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</si>
  <si>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</si>
  <si>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</si>
  <si>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</si>
  <si>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</si>
  <si>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</si>
  <si>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</si>
  <si>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</si>
  <si>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</si>
  <si>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</si>
  <si>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</si>
  <si>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</si>
  <si>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</si>
  <si>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</si>
  <si>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</si>
  <si>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</si>
  <si>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</si>
  <si>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</si>
  <si>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</si>
  <si>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</si>
  <si>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</si>
  <si>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</si>
  <si>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</si>
  <si>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</si>
  <si>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</si>
  <si>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</si>
  <si>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</si>
  <si>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</si>
  <si>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</si>
  <si>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</si>
  <si>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</si>
  <si>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</si>
  <si>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</si>
  <si>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</si>
  <si>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</si>
  <si>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</si>
  <si>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</si>
  <si>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</si>
  <si>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</si>
  <si>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</si>
  <si>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</si>
  <si>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</si>
  <si>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</si>
  <si>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</si>
  <si>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</si>
  <si>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</si>
  <si>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</si>
  <si>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</si>
  <si>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</si>
  <si>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</si>
  <si>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</si>
  <si>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</si>
  <si>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</si>
  <si>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</si>
  <si>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</si>
  <si>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</si>
  <si>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</si>
  <si>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</si>
  <si>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</si>
  <si>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</si>
  <si>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</si>
  <si>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</si>
  <si>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</si>
  <si>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</si>
  <si>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</si>
  <si>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</si>
  <si>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</si>
  <si>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</si>
  <si>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</si>
  <si>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</si>
  <si>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</si>
  <si>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</si>
  <si>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</si>
  <si>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</si>
  <si>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</si>
  <si>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</si>
  <si>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</si>
  <si>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</si>
  <si>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</si>
  <si>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</si>
  <si>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</si>
  <si>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</si>
  <si>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</si>
  <si>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</si>
  <si>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</si>
  <si>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</si>
  <si>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</si>
  <si>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</si>
  <si>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</si>
  <si>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</si>
  <si>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</si>
  <si>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</si>
  <si>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</si>
  <si>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</si>
  <si>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</si>
  <si>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</si>
  <si>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</si>
  <si>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</si>
  <si>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</si>
  <si>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</si>
  <si>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</si>
  <si>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</si>
  <si>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</si>
  <si>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</si>
  <si>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</si>
  <si>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</si>
  <si>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</si>
  <si>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</si>
  <si>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</si>
  <si>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</si>
  <si>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</si>
  <si>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</si>
  <si>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</si>
  <si>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</si>
  <si>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</si>
  <si>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</si>
  <si>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</si>
  <si>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</si>
  <si>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</si>
  <si>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</si>
  <si>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</si>
  <si>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</si>
  <si>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</si>
  <si>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</si>
  <si>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</si>
  <si>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</si>
  <si>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</si>
  <si>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</si>
  <si>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</si>
  <si>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</si>
  <si>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</si>
  <si>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</si>
  <si>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</si>
  <si>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</si>
  <si>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</si>
  <si>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</si>
  <si>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</si>
  <si>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</si>
  <si>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</si>
  <si>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</si>
  <si>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</si>
  <si>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</si>
  <si>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</si>
  <si>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</si>
  <si>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</si>
  <si>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</si>
  <si>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</si>
  <si>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</si>
  <si>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</si>
  <si>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</si>
  <si>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</si>
  <si>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</si>
  <si>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</si>
  <si>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</si>
  <si>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</si>
  <si>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</si>
  <si>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</si>
  <si>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</si>
  <si>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</si>
  <si>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</si>
  <si>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</si>
  <si>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</si>
  <si>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</si>
  <si>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</si>
  <si>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</si>
  <si>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</si>
  <si>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</si>
  <si>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</si>
  <si>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</si>
  <si>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</si>
  <si>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</si>
  <si>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</si>
  <si>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</si>
  <si>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</si>
  <si>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</si>
  <si>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</si>
  <si>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</si>
  <si>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</si>
  <si>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</si>
  <si>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</si>
  <si>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</si>
  <si>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</si>
  <si>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</si>
  <si>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</si>
  <si>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</si>
  <si>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</si>
  <si>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</si>
  <si>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</si>
  <si>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</si>
  <si>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</si>
  <si>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</si>
  <si>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</si>
  <si>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</si>
  <si>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</si>
  <si>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</si>
  <si>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</si>
  <si>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</si>
  <si>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</si>
  <si>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</si>
  <si>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</si>
  <si>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</si>
  <si>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</si>
  <si>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</si>
  <si>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</si>
  <si>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</si>
  <si>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</si>
  <si>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</si>
  <si>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</si>
  <si>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</si>
  <si>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</si>
  <si>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</si>
  <si>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</si>
  <si>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</si>
  <si>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</si>
  <si>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</si>
  <si>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</si>
  <si>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</si>
  <si>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</si>
  <si>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</si>
  <si>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</si>
  <si>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</si>
  <si>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</si>
  <si>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</si>
  <si>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</si>
  <si>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</si>
  <si>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</si>
  <si>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</si>
  <si>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</si>
  <si>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</si>
  <si>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</si>
  <si>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</si>
  <si>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</si>
  <si>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</si>
  <si>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</si>
  <si>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</si>
  <si>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</si>
  <si>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</si>
  <si>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</si>
  <si>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</si>
  <si>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</si>
  <si>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</si>
  <si>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</si>
  <si>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</si>
  <si>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</si>
  <si>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</si>
  <si>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</si>
  <si>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</si>
  <si>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</si>
  <si>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</si>
  <si>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</si>
  <si>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</si>
  <si>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</si>
  <si>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</si>
  <si>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</si>
  <si>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</si>
  <si>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</si>
  <si>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</si>
  <si>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</si>
  <si>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</si>
  <si>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</si>
  <si>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</si>
  <si>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</si>
  <si>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</si>
  <si>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</si>
  <si>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</si>
  <si>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</si>
  <si>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</si>
  <si>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</si>
  <si>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</si>
  <si>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</si>
  <si>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</si>
  <si>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</si>
  <si>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</si>
  <si>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</si>
  <si>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</si>
  <si>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</si>
  <si>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</si>
  <si>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</si>
  <si>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</si>
  <si>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</si>
  <si>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</si>
  <si>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</si>
  <si>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</si>
  <si>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</si>
  <si>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</si>
  <si>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</si>
  <si>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</si>
  <si>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</si>
  <si>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</si>
  <si>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</si>
  <si>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</si>
  <si>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</si>
  <si>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</si>
  <si>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</si>
  <si>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</si>
  <si>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</si>
  <si>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</si>
  <si>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</si>
  <si>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</si>
  <si>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</si>
  <si>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</si>
  <si>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</si>
  <si>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</si>
  <si>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</si>
  <si>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</si>
  <si>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</si>
  <si>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</si>
  <si>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</si>
  <si>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</si>
  <si>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</si>
  <si>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</si>
  <si>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</si>
  <si>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</si>
  <si>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</si>
  <si>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</si>
  <si>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</si>
  <si>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</si>
  <si>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</si>
  <si>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</si>
  <si>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</si>
  <si>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</si>
  <si>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</si>
  <si>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</si>
  <si>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</si>
  <si>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</si>
  <si>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</si>
  <si>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</si>
  <si>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</si>
  <si>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</si>
  <si>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</si>
  <si>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</si>
  <si>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</si>
  <si>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</si>
  <si>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</si>
  <si>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</si>
  <si>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</si>
  <si>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</si>
  <si>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</si>
  <si>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</si>
  <si>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</si>
  <si>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</si>
  <si>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</si>
  <si>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</si>
  <si>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</si>
  <si>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</si>
  <si>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</si>
  <si>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</si>
  <si>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</si>
  <si>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</si>
  <si>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</si>
  <si>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</si>
  <si>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</si>
  <si>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</si>
  <si>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</si>
  <si>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</si>
  <si>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</si>
  <si>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</si>
  <si>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</si>
  <si>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</si>
  <si>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</si>
  <si>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</si>
  <si>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</si>
  <si>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</si>
  <si>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</si>
  <si>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</si>
  <si>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</si>
  <si>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</si>
  <si>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</si>
  <si>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</si>
  <si>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</si>
  <si>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</si>
  <si>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</si>
  <si>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</si>
  <si>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</si>
  <si>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</si>
  <si>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</si>
  <si>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</si>
  <si>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</si>
  <si>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</si>
  <si>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</si>
  <si>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</si>
  <si>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</si>
  <si>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</si>
  <si>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</si>
  <si>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</si>
  <si>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</si>
  <si>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</si>
  <si>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</si>
  <si>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</si>
  <si>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</si>
  <si>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</si>
  <si>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</si>
  <si>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</si>
  <si>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</si>
  <si>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</si>
  <si>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</si>
  <si>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</si>
  <si>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</si>
  <si>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</si>
  <si>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</si>
  <si>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</si>
  <si>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</si>
  <si>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</si>
  <si>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</si>
  <si>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</si>
  <si>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</si>
  <si>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</si>
  <si>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</si>
  <si>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</si>
  <si>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</si>
  <si>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</si>
  <si>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</si>
  <si>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</si>
  <si>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</si>
  <si>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</si>
  <si>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</si>
  <si>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</si>
  <si>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</si>
  <si>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</si>
  <si>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</si>
  <si>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</si>
  <si>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</si>
  <si>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</si>
  <si>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</si>
  <si>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</si>
  <si>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</si>
  <si>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</si>
  <si>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</si>
  <si>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</si>
  <si>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</si>
  <si>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</si>
  <si>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</si>
  <si>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</si>
  <si>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</si>
  <si>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</si>
  <si>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</si>
  <si>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</si>
  <si>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</si>
  <si>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</si>
  <si>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</si>
  <si>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</si>
  <si>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</si>
  <si>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</si>
  <si>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</si>
  <si>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</si>
  <si>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</si>
  <si>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</si>
  <si>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</si>
  <si>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</si>
  <si>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</si>
  <si>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</si>
  <si>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</si>
  <si>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</si>
  <si>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</si>
  <si>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</si>
  <si>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</si>
  <si>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</si>
  <si>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</si>
  <si>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</si>
  <si>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</si>
  <si>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</si>
  <si>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</si>
  <si>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</si>
  <si>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</si>
  <si>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</si>
  <si>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</si>
  <si>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</si>
  <si>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</si>
  <si>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</si>
  <si>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</si>
  <si>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</si>
  <si>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</si>
  <si>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</si>
  <si>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</si>
  <si>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</si>
  <si>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</si>
  <si>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</si>
  <si>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</si>
  <si>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</si>
  <si>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</si>
  <si>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</si>
  <si>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</si>
  <si>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</si>
  <si>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</si>
  <si>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</si>
  <si>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</si>
  <si>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</si>
  <si>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</si>
  <si>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</si>
  <si>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</si>
  <si>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</si>
  <si>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</si>
  <si>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</si>
  <si>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</si>
  <si>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</si>
  <si>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</si>
  <si>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</si>
  <si>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</si>
  <si>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</si>
  <si>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</si>
  <si>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</si>
  <si>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</si>
  <si>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</si>
  <si>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</si>
  <si>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</si>
  <si>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</si>
  <si>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</si>
  <si>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</si>
  <si>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</si>
  <si>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</si>
  <si>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</si>
  <si>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</si>
  <si>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</si>
  <si>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</si>
  <si>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</si>
  <si>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</si>
  <si>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</si>
  <si>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</si>
  <si>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</si>
  <si>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</si>
  <si>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</si>
  <si>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</si>
  <si>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</si>
  <si>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</si>
  <si>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</si>
  <si>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</si>
  <si>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</si>
  <si>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</si>
  <si>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</si>
  <si>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</si>
  <si>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</si>
  <si>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</si>
  <si>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</si>
  <si>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</si>
  <si>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</si>
  <si>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</si>
  <si>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</si>
  <si>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</si>
  <si>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</si>
  <si>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</si>
  <si>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</si>
  <si>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</si>
  <si>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</si>
  <si>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</si>
  <si>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</si>
  <si>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</si>
  <si>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</si>
  <si>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</si>
  <si>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</si>
  <si>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</si>
  <si>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</si>
  <si>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</si>
  <si>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</si>
  <si>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</si>
  <si>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</si>
  <si>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</si>
  <si>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</si>
  <si>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</si>
  <si>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</si>
  <si>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</si>
  <si>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</si>
  <si>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</si>
  <si>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</si>
  <si>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</si>
  <si>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</si>
  <si>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</si>
  <si>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</si>
  <si>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</si>
  <si>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</si>
  <si>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</si>
  <si>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</si>
  <si>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</si>
  <si>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</si>
  <si>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</si>
  <si>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</si>
  <si>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</si>
  <si>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</si>
  <si>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</si>
  <si>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</si>
  <si>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</si>
  <si>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</si>
  <si>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</si>
  <si>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</si>
  <si>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</si>
  <si>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</si>
  <si>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</si>
  <si>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</si>
  <si>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</si>
  <si>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</si>
  <si>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</si>
  <si>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</si>
  <si>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</si>
  <si>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</si>
  <si>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</si>
  <si>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</si>
  <si>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</si>
  <si>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</si>
  <si>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</si>
  <si>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</si>
  <si>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</si>
  <si>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</si>
  <si>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</si>
  <si>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</si>
  <si>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</si>
  <si>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</si>
  <si>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</si>
  <si>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</si>
  <si>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</si>
  <si>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</si>
  <si>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</si>
  <si>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</si>
  <si>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</si>
  <si>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</si>
  <si>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</si>
  <si>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</si>
  <si>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</si>
  <si>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</si>
  <si>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</si>
  <si>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</si>
  <si>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</si>
  <si>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</si>
  <si>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</si>
  <si>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</si>
  <si>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</si>
  <si>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</si>
  <si>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</si>
  <si>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</si>
  <si>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</si>
  <si>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</si>
  <si>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</si>
  <si>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</si>
  <si>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</si>
  <si>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</si>
  <si>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</si>
  <si>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</si>
  <si>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</si>
  <si>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</si>
  <si>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</si>
  <si>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</si>
  <si>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</si>
  <si>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</si>
  <si>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</si>
  <si>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</si>
  <si>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</si>
  <si>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</si>
  <si>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</si>
  <si>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</si>
  <si>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</si>
  <si>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</si>
  <si>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</si>
  <si>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</si>
  <si>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</si>
  <si>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</si>
  <si>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</si>
  <si>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</si>
  <si>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</si>
  <si>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</si>
  <si>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</si>
  <si>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</si>
  <si>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</si>
  <si>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</si>
  <si>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</si>
  <si>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</si>
  <si>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</si>
  <si>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</si>
  <si>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</si>
  <si>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</si>
  <si>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</si>
  <si>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</si>
  <si>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</si>
  <si>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</si>
  <si>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</si>
  <si>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</si>
  <si>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</si>
  <si>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</si>
  <si>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</si>
  <si>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</si>
  <si>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</si>
  <si>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</si>
  <si>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</si>
  <si>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</si>
  <si>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</si>
  <si>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</si>
  <si>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</si>
  <si>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</si>
  <si>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</si>
  <si>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</si>
  <si>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</si>
  <si>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</si>
  <si>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</si>
  <si>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</si>
  <si>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</si>
  <si>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</si>
  <si>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</si>
  <si>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</si>
  <si>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</si>
  <si>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</si>
  <si>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</si>
  <si>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</si>
  <si>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</si>
  <si>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</si>
  <si>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</si>
  <si>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</si>
  <si>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</si>
  <si>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</si>
  <si>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</si>
  <si>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</si>
  <si>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</si>
  <si>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</si>
  <si>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</si>
  <si>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</si>
  <si>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</si>
  <si>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</si>
  <si>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</si>
  <si>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</si>
  <si>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</si>
  <si>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</si>
  <si>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</si>
  <si>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</si>
  <si>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</si>
  <si>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</si>
  <si>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</si>
  <si>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</si>
  <si>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</si>
  <si>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</si>
  <si>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</si>
  <si>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</si>
  <si>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</si>
  <si>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</si>
  <si>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</si>
  <si>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</si>
  <si>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</si>
  <si>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</si>
  <si>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</si>
  <si>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</si>
  <si>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</si>
  <si>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</si>
  <si>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</si>
  <si>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</si>
  <si>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</si>
  <si>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</si>
  <si>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</si>
  <si>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</si>
  <si>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</si>
  <si>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</si>
  <si>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</si>
  <si>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</si>
  <si>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</si>
  <si>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</si>
  <si>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</si>
  <si>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</si>
  <si>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</si>
  <si>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</si>
  <si>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</si>
  <si>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</si>
  <si>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</si>
  <si>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</si>
  <si>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</si>
  <si>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</si>
  <si>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</si>
  <si>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</si>
  <si>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</si>
  <si>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</si>
  <si>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</si>
  <si>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</si>
  <si>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</si>
  <si>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</si>
  <si>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</si>
  <si>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</si>
  <si>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</si>
  <si>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</si>
  <si>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</si>
  <si>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</si>
  <si>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</si>
  <si>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</si>
  <si>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</si>
  <si>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</si>
  <si>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</si>
  <si>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</si>
  <si>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</si>
  <si>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</si>
  <si>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</si>
  <si>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</si>
  <si>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</si>
  <si>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</si>
  <si>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</si>
  <si>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</si>
  <si>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</si>
  <si>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</si>
  <si>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</si>
  <si>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</si>
  <si>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</si>
  <si>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</si>
  <si>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</si>
  <si>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</si>
  <si>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</si>
  <si>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</si>
  <si>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</si>
  <si>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</si>
  <si>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</si>
  <si>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</si>
  <si>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</si>
  <si>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</si>
  <si>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</si>
  <si>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</si>
  <si>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</si>
  <si>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</si>
  <si>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</si>
  <si>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</si>
  <si>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</si>
  <si>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</si>
  <si>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</si>
  <si>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</si>
  <si>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</si>
  <si>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</si>
  <si>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</si>
  <si>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</si>
  <si>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</si>
  <si>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</si>
  <si>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</si>
  <si>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</si>
  <si>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</si>
  <si>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</si>
  <si>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</si>
  <si>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</si>
  <si>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</si>
  <si>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</si>
  <si>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</si>
  <si>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</si>
  <si>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</si>
  <si>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</si>
  <si>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</si>
  <si>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</si>
  <si>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</si>
  <si>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</si>
  <si>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</si>
  <si>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</si>
  <si>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</si>
  <si>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</si>
  <si>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</si>
  <si>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</si>
  <si>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</si>
  <si>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</si>
  <si>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</si>
  <si>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</si>
  <si>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</si>
  <si>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</si>
  <si>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</si>
  <si>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</si>
  <si>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</si>
  <si>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</si>
  <si>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</si>
  <si>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</si>
  <si>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</si>
  <si>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</si>
  <si>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</si>
  <si>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</si>
  <si>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</si>
  <si>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</si>
  <si>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</si>
  <si>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</si>
  <si>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</si>
  <si>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</si>
  <si>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</si>
  <si>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</si>
  <si>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</si>
  <si>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</si>
  <si>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</si>
  <si>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</si>
  <si>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</si>
  <si>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</si>
  <si>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</si>
  <si>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</si>
  <si>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</si>
  <si>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</si>
  <si>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</si>
  <si>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</si>
  <si>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</si>
  <si>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</si>
  <si>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</si>
  <si>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</si>
  <si>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</si>
  <si>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</si>
  <si>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</si>
  <si>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</si>
  <si>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</si>
  <si>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</si>
  <si>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</si>
  <si>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</si>
  <si>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</si>
  <si>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</si>
  <si>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</si>
  <si>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</si>
  <si>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</si>
  <si>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</si>
  <si>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</si>
  <si>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</si>
  <si>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</si>
  <si>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</si>
  <si>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</si>
  <si>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</si>
  <si>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</si>
  <si>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</si>
  <si>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</si>
  <si>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</si>
  <si>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</si>
  <si>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</si>
  <si>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</si>
  <si>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</si>
  <si>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</si>
  <si>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</si>
  <si>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</si>
  <si>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</si>
  <si>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</si>
  <si>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</si>
  <si>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</si>
  <si>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</si>
  <si>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</si>
  <si>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</si>
  <si>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</si>
  <si>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</si>
  <si>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</si>
  <si>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</si>
  <si>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</si>
  <si>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</si>
  <si>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</si>
  <si>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</si>
  <si>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</si>
  <si>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</si>
  <si>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</si>
  <si>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</si>
  <si>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</si>
  <si>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</si>
  <si>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</si>
  <si>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</si>
  <si>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</si>
  <si>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</si>
  <si>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</si>
  <si>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</si>
  <si>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</si>
  <si>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</si>
  <si>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</si>
  <si>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</si>
  <si>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</si>
  <si>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</si>
  <si>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</si>
  <si>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</si>
  <si>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</si>
  <si>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</si>
  <si>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</si>
  <si>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</si>
  <si>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</si>
  <si>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</si>
  <si>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</si>
  <si>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</si>
  <si>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</si>
  <si>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</si>
  <si>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</si>
  <si>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</si>
  <si>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</si>
  <si>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</si>
  <si>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</si>
  <si>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</si>
  <si>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</si>
  <si>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</si>
  <si>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</si>
  <si>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</si>
  <si>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</si>
  <si>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</si>
  <si>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</si>
  <si>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</si>
  <si>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</si>
  <si>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</si>
  <si>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</si>
  <si>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</si>
  <si>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</si>
  <si>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</si>
  <si>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</si>
  <si>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</si>
  <si>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</si>
  <si>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</si>
  <si>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</si>
  <si>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</si>
  <si>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</si>
  <si>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</si>
  <si>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</si>
  <si>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</si>
  <si>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</si>
  <si>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</si>
  <si>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</si>
  <si>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</si>
  <si>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</si>
  <si>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</si>
  <si>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</si>
  <si>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</si>
  <si>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</si>
  <si>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</si>
  <si>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</si>
  <si>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</si>
  <si>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</si>
  <si>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</si>
  <si>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</si>
  <si>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</si>
  <si>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</si>
  <si>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</si>
  <si>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</si>
  <si>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</si>
  <si>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</si>
  <si>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</si>
  <si>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</si>
  <si>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</si>
  <si>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</si>
  <si>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</si>
  <si>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</si>
  <si>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</si>
  <si>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</si>
  <si>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</si>
  <si>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</si>
  <si>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</si>
  <si>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</si>
  <si>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</si>
  <si>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</si>
  <si>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</si>
  <si>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</si>
  <si>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</si>
  <si>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</si>
  <si>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</si>
  <si>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</si>
  <si>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</si>
  <si>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</si>
  <si>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</si>
  <si>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</si>
  <si>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</si>
  <si>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</si>
  <si>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</si>
  <si>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</si>
  <si>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</si>
  <si>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</si>
  <si>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</si>
  <si>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</si>
  <si>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</si>
  <si>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</si>
  <si>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</si>
  <si>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</si>
  <si>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</si>
  <si>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</si>
  <si>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</si>
  <si>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</si>
  <si>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</si>
  <si>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</si>
  <si>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</si>
  <si>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</si>
  <si>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</si>
  <si>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</si>
  <si>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</si>
  <si>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</si>
  <si>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</si>
  <si>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</si>
  <si>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</si>
  <si>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</si>
  <si>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</si>
  <si>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</si>
  <si>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</si>
  <si>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</si>
  <si>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</si>
  <si>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</si>
  <si>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</si>
  <si>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</si>
  <si>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</si>
  <si>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</si>
  <si>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</si>
  <si>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</si>
  <si>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</si>
  <si>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</si>
  <si>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</si>
  <si>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</si>
  <si>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</si>
  <si>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</si>
  <si>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</si>
  <si>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</si>
  <si>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</si>
  <si>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</si>
  <si>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</si>
  <si>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</si>
  <si>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</si>
  <si>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</si>
  <si>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</si>
  <si>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</si>
  <si>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</si>
  <si>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</si>
  <si>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</si>
  <si>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</si>
  <si>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</si>
  <si>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</si>
  <si>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</si>
  <si>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</si>
  <si>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</si>
  <si>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</si>
  <si>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</si>
  <si>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</si>
  <si>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</si>
  <si>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</si>
  <si>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</si>
  <si>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</si>
  <si>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</si>
  <si>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</si>
  <si>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</si>
  <si>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</si>
  <si>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</si>
  <si>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</si>
  <si>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</si>
  <si>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</si>
  <si>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</si>
  <si>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</si>
  <si>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</si>
  <si>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</si>
  <si>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</si>
  <si>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</si>
  <si>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</si>
  <si>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</si>
  <si>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</si>
  <si>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</si>
  <si>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</si>
  <si>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</si>
  <si>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</si>
  <si>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</si>
  <si>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</si>
  <si>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</si>
  <si>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</si>
  <si>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</si>
  <si>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</si>
  <si>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</si>
  <si>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</si>
  <si>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</si>
  <si>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</si>
  <si>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</si>
  <si>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</si>
  <si>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</si>
  <si>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</si>
  <si>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</si>
  <si>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</si>
  <si>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</si>
  <si>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</si>
  <si>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</si>
  <si>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</si>
  <si>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</si>
  <si>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</si>
  <si>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</si>
  <si>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</si>
  <si>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</si>
  <si>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</si>
  <si>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</si>
  <si>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</si>
  <si>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</si>
  <si>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</si>
  <si>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</si>
  <si>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</si>
  <si>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</si>
  <si>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</si>
  <si>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</si>
  <si>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</si>
  <si>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</si>
  <si>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</si>
  <si>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</si>
  <si>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</si>
  <si>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</si>
  <si>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</si>
  <si>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</si>
  <si>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</si>
  <si>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</si>
  <si>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</si>
  <si>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</si>
  <si>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</si>
  <si>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</si>
  <si>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</si>
  <si>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</si>
  <si>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</si>
  <si>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</si>
  <si>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</si>
  <si>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</si>
  <si>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</si>
  <si>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</si>
  <si>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</si>
  <si>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</si>
  <si>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</si>
  <si>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</si>
  <si>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</si>
  <si>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</si>
  <si>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</si>
  <si>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</si>
  <si>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</si>
  <si>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</si>
  <si>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</si>
  <si>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</si>
  <si>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</si>
  <si>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</si>
  <si>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</si>
  <si>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</si>
  <si>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</si>
  <si>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</si>
  <si>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</si>
  <si>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</si>
  <si>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</si>
  <si>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</si>
  <si>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</si>
  <si>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</si>
  <si>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</si>
  <si>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</si>
  <si>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</si>
  <si>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</si>
  <si>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</si>
  <si>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</si>
  <si>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</si>
  <si>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</si>
  <si>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</si>
  <si>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</si>
  <si>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</si>
  <si>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</si>
  <si>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</si>
  <si>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</si>
  <si>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</si>
  <si>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</si>
  <si>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</si>
  <si>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</si>
  <si>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</si>
  <si>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</si>
  <si>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</si>
  <si>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</si>
  <si>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</si>
  <si>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</si>
  <si>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</si>
  <si>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</si>
  <si>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</si>
  <si>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</si>
  <si>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</si>
  <si>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</si>
  <si>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</si>
  <si>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</si>
  <si>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</si>
  <si>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</si>
  <si>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</si>
  <si>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</si>
  <si>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</si>
  <si>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</si>
  <si>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</si>
  <si>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</si>
  <si>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</si>
  <si>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</si>
  <si>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</si>
  <si>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</si>
  <si>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</si>
  <si>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</si>
  <si>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</si>
  <si>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</si>
  <si>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</si>
  <si>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</si>
  <si>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</si>
  <si>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</si>
  <si>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</si>
  <si>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</si>
  <si>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</si>
  <si>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</si>
  <si>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</si>
  <si>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</si>
  <si>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</si>
  <si>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</si>
  <si>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</si>
  <si>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</si>
  <si>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</si>
  <si>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</si>
  <si>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</si>
  <si>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</si>
  <si>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</si>
  <si>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</si>
  <si>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</si>
  <si>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</si>
  <si>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</si>
  <si>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</si>
  <si>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</si>
  <si>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</si>
  <si>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</si>
  <si>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</si>
  <si>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</si>
  <si>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</si>
  <si>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</si>
  <si>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</si>
  <si>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</si>
  <si>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</si>
  <si>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</si>
  <si>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</si>
  <si>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</si>
  <si>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</si>
  <si>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</si>
  <si>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</si>
  <si>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</si>
  <si>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</si>
  <si>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</si>
  <si>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</si>
  <si>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</si>
  <si>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</si>
  <si>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</si>
  <si>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</si>
  <si>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</si>
  <si>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</si>
  <si>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</si>
  <si>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</si>
  <si>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</si>
  <si>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</si>
  <si>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</si>
  <si>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</si>
  <si>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</si>
  <si>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</si>
  <si>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</si>
  <si>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</si>
  <si>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</si>
  <si>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</si>
  <si>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</si>
  <si>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</si>
  <si>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</si>
  <si>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</si>
  <si>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</si>
  <si>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</si>
  <si>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</si>
  <si>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</si>
  <si>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</si>
  <si>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</si>
  <si>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</si>
  <si>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</si>
  <si>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</si>
  <si>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</si>
  <si>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</si>
  <si>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</si>
  <si>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</si>
  <si>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</si>
  <si>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</si>
  <si>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</si>
  <si>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</si>
  <si>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</si>
  <si>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</si>
  <si>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</si>
  <si>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</si>
  <si>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</si>
  <si>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</si>
  <si>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</si>
  <si>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</si>
  <si>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</si>
  <si>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</si>
  <si>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</si>
  <si>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</si>
  <si>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</si>
  <si>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</si>
  <si>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</si>
  <si>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</si>
  <si>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</si>
  <si>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</si>
  <si>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</si>
  <si>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</si>
  <si>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</si>
  <si>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</si>
  <si>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</si>
  <si>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</si>
  <si>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</si>
  <si>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</si>
  <si>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</si>
  <si>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</si>
  <si>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</si>
  <si>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</si>
  <si>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</si>
  <si>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</si>
  <si>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</si>
  <si>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</si>
  <si>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</si>
  <si>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</si>
  <si>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</si>
  <si>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</si>
  <si>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</si>
  <si>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</si>
  <si>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</si>
  <si>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</si>
  <si>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</si>
  <si>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</si>
  <si>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</si>
  <si>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</si>
  <si>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</si>
  <si>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</si>
  <si>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</si>
  <si>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</si>
  <si>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</si>
  <si>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</si>
  <si>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</si>
  <si>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</si>
  <si>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</si>
  <si>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</si>
  <si>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</si>
  <si>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</si>
  <si>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</si>
  <si>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</si>
  <si>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</si>
  <si>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</si>
  <si>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</si>
  <si>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</si>
  <si>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</si>
  <si>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</si>
  <si>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</si>
  <si>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</si>
  <si>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</si>
  <si>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</si>
  <si>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</si>
  <si>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</si>
  <si>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</si>
  <si>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</si>
  <si>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</si>
  <si>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</si>
  <si>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</si>
  <si>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</si>
  <si>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</si>
  <si>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</si>
  <si>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</si>
  <si>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</si>
  <si>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</si>
  <si>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</si>
  <si>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</si>
  <si>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</si>
  <si>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</si>
  <si>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</si>
  <si>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</si>
  <si>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</si>
  <si>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</si>
  <si>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</si>
  <si>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</si>
  <si>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</si>
  <si>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</si>
  <si>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</si>
  <si>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</si>
  <si>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</si>
  <si>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</si>
  <si>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</si>
  <si>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</si>
  <si>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</si>
  <si>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</si>
  <si>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</si>
  <si>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</si>
  <si>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</si>
  <si>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</si>
  <si>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</si>
  <si>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</si>
  <si>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</si>
  <si>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</si>
  <si>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</si>
  <si>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</si>
  <si>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</si>
  <si>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</si>
  <si>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</si>
  <si>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</si>
  <si>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</si>
  <si>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</si>
  <si>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</si>
  <si>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</si>
  <si>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</si>
  <si>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</si>
  <si>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</si>
  <si>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</si>
  <si>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</si>
  <si>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</si>
  <si>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</si>
  <si>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</si>
  <si>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</si>
  <si>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</si>
  <si>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</si>
  <si>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</si>
  <si>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</si>
  <si>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</si>
  <si>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</si>
  <si>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</si>
  <si>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</si>
  <si>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</si>
  <si>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</si>
  <si>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</si>
  <si>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</si>
  <si>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</si>
  <si>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</si>
  <si>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</si>
  <si>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</si>
  <si>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</si>
  <si>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</si>
  <si>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</si>
  <si>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</si>
  <si>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</si>
  <si>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</si>
  <si>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</si>
  <si>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</si>
  <si>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</si>
  <si>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</si>
  <si>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</si>
  <si>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</si>
  <si>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</si>
  <si>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</si>
  <si>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</si>
  <si>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</si>
  <si>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</si>
  <si>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</si>
  <si>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</si>
  <si>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</si>
  <si>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</si>
  <si>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</si>
  <si>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</si>
  <si>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</si>
  <si>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</si>
  <si>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</si>
  <si>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</si>
  <si>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</si>
  <si>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</si>
  <si>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</si>
  <si>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</si>
  <si>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</si>
  <si>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</si>
  <si>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</si>
  <si>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</si>
  <si>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</si>
  <si>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</si>
  <si>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</si>
  <si>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</si>
  <si>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</si>
  <si>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</si>
  <si>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</si>
  <si>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</si>
  <si>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</si>
  <si>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</si>
  <si>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</si>
  <si>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</si>
  <si>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</si>
  <si>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</si>
  <si>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</si>
  <si>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</si>
  <si>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</si>
  <si>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</si>
  <si>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</si>
  <si>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</si>
  <si>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</si>
  <si>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</si>
  <si>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</si>
  <si>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</si>
  <si>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</si>
  <si>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</si>
  <si>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</si>
  <si>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</si>
  <si>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</si>
  <si>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</si>
  <si>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</si>
  <si>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</si>
  <si>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</si>
  <si>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</si>
  <si>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</si>
  <si>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</si>
  <si>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</si>
  <si>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</si>
  <si>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</si>
  <si>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</si>
  <si>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</si>
  <si>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</si>
  <si>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</si>
  <si>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</si>
  <si>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</si>
  <si>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</si>
  <si>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</si>
  <si>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</si>
  <si>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</si>
  <si>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</si>
  <si>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</si>
  <si>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</si>
  <si>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</si>
  <si>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</si>
  <si>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</si>
  <si>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</si>
  <si>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</si>
  <si>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</si>
  <si>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</si>
  <si>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</si>
  <si>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</si>
  <si>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</si>
  <si>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</si>
  <si>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</si>
  <si>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</si>
  <si>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</si>
  <si>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</si>
  <si>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</si>
  <si>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</si>
  <si>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</si>
  <si>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</si>
  <si>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</si>
  <si>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</si>
  <si>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</si>
  <si>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</si>
  <si>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</si>
  <si>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</si>
  <si>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</si>
  <si>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</si>
  <si>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</si>
  <si>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</si>
  <si>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</si>
  <si>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</si>
  <si>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</si>
  <si>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</si>
  <si>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</si>
  <si>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</si>
  <si>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</si>
  <si>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</si>
  <si>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</si>
  <si>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</si>
  <si>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</si>
  <si>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</si>
  <si>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</si>
  <si>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</si>
  <si>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</si>
  <si>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</si>
  <si>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</si>
  <si>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</si>
  <si>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</si>
  <si>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</si>
  <si>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</si>
  <si>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</si>
  <si>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</si>
  <si>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</si>
  <si>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</si>
  <si>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</si>
  <si>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</si>
  <si>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</si>
  <si>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</si>
  <si>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</si>
  <si>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</si>
  <si>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</si>
  <si>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</si>
  <si>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</si>
  <si>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</si>
  <si>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</si>
  <si>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</si>
  <si>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</si>
  <si>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</si>
  <si>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</si>
  <si>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</si>
  <si>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</si>
  <si>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</si>
  <si>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</si>
  <si>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</si>
  <si>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</si>
  <si>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</si>
  <si>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</si>
  <si>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</si>
  <si>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</si>
  <si>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</si>
  <si>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</si>
  <si>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</si>
  <si>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</si>
  <si>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</si>
  <si>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</si>
  <si>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</si>
  <si>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</si>
  <si>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</si>
  <si>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</si>
  <si>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</si>
  <si>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</si>
  <si>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</si>
  <si>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</si>
  <si>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</si>
  <si>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</si>
  <si>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</si>
  <si>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</si>
  <si>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</si>
  <si>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</si>
  <si>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</si>
  <si>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</si>
  <si>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</si>
  <si>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</si>
  <si>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</si>
  <si>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</si>
  <si>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</si>
  <si>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</si>
  <si>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</si>
  <si>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</si>
  <si>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</si>
  <si>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</si>
  <si>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</si>
  <si>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</si>
  <si>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</si>
  <si>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</si>
  <si>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</si>
  <si>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</si>
  <si>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</si>
  <si>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</si>
  <si>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</si>
  <si>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</si>
  <si>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</si>
  <si>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</si>
  <si>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</si>
  <si>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</si>
  <si>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</si>
  <si>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</si>
  <si>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</si>
  <si>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</si>
  <si>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</si>
  <si>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</si>
  <si>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</si>
  <si>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</si>
  <si>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</si>
  <si>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</si>
  <si>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</si>
  <si>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</si>
  <si>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</si>
  <si>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</si>
  <si>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</si>
  <si>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</si>
  <si>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</si>
  <si>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</si>
  <si>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</si>
  <si>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</si>
  <si>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</si>
  <si>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</si>
  <si>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</si>
  <si>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</si>
  <si>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</si>
  <si>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</si>
  <si>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</si>
  <si>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</si>
  <si>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</si>
  <si>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</si>
  <si>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</si>
  <si>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</si>
  <si>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</si>
  <si>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</si>
  <si>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</si>
  <si>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</si>
  <si>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</si>
  <si>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</si>
  <si>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</si>
  <si>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</si>
  <si>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</si>
  <si>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</si>
  <si>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</si>
  <si>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</si>
  <si>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</si>
  <si>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</si>
  <si>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</si>
  <si>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</si>
  <si>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</si>
  <si>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</si>
  <si>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</si>
  <si>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</si>
  <si>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</si>
  <si>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</si>
  <si>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</si>
  <si>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</si>
  <si>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</si>
  <si>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</si>
  <si>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</si>
  <si>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</si>
  <si>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</si>
  <si>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</si>
  <si>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</si>
  <si>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</si>
  <si>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</si>
  <si>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</si>
  <si>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</si>
  <si>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</si>
  <si>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</si>
  <si>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</si>
  <si>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</si>
  <si>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</si>
  <si>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</si>
  <si>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</si>
  <si>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</si>
  <si>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</si>
  <si>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</si>
  <si>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</si>
  <si>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</si>
  <si>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</si>
  <si>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</si>
  <si>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</si>
  <si>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</si>
  <si>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</si>
  <si>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</si>
  <si>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</si>
  <si>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</si>
  <si>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</si>
  <si>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</si>
  <si>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</si>
  <si>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</si>
  <si>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</si>
  <si>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</si>
  <si>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</si>
  <si>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</si>
  <si>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</si>
  <si>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</si>
  <si>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</si>
  <si>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</si>
  <si>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</si>
  <si>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</si>
  <si>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</si>
  <si>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</si>
  <si>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</si>
  <si>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</si>
  <si>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</si>
  <si>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</si>
  <si>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</si>
  <si>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</si>
  <si>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</si>
  <si>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</si>
  <si>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</si>
  <si>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</si>
  <si>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</si>
  <si>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</si>
  <si>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</si>
  <si>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</si>
  <si>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</si>
  <si>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</si>
  <si>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</si>
  <si>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</si>
  <si>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</si>
  <si>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</si>
  <si>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</si>
  <si>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</si>
  <si>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</si>
  <si>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</si>
  <si>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</si>
  <si>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</si>
  <si>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</si>
  <si>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</si>
  <si>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</si>
  <si>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</si>
  <si>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</si>
  <si>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</si>
  <si>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</si>
  <si>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</si>
  <si>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</si>
  <si>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</si>
  <si>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</si>
  <si>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</si>
  <si>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</si>
  <si>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</si>
  <si>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</si>
  <si>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</si>
  <si>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</si>
  <si>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</si>
  <si>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</si>
  <si>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</si>
  <si>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</si>
  <si>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</si>
  <si>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</si>
  <si>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</si>
  <si>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</si>
  <si>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</si>
  <si>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</si>
  <si>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</si>
  <si>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</si>
  <si>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</si>
  <si>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</si>
  <si>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</si>
  <si>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</si>
  <si>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</si>
  <si>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</si>
  <si>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</si>
  <si>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</si>
  <si>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</si>
  <si>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</si>
  <si>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</si>
  <si>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</si>
  <si>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</si>
  <si>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</si>
  <si>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</si>
  <si>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</si>
  <si>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</si>
  <si>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</si>
  <si>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</si>
  <si>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</si>
  <si>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</si>
  <si>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</si>
  <si>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</si>
  <si>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</si>
  <si>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</si>
  <si>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</si>
  <si>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</si>
  <si>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</si>
  <si>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</si>
  <si>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</si>
  <si>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</si>
  <si>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</si>
  <si>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</si>
  <si>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</si>
  <si>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</si>
  <si>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</si>
  <si>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</si>
  <si>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</si>
  <si>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</si>
  <si>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</si>
  <si>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</si>
  <si>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</si>
  <si>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</si>
  <si>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</si>
  <si>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</si>
  <si>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</si>
  <si>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</si>
  <si>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</si>
  <si>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</si>
  <si>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</si>
  <si>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</si>
  <si>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</si>
  <si>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</si>
  <si>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</si>
  <si>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</si>
  <si>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</si>
  <si>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</si>
  <si>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</si>
  <si>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</si>
  <si>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</si>
  <si>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</si>
  <si>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</si>
  <si>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</si>
  <si>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</si>
  <si>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</si>
  <si>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</si>
  <si>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</si>
  <si>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</si>
  <si>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</si>
  <si>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</si>
  <si>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</si>
  <si>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</si>
  <si>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</si>
  <si>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</si>
  <si>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</si>
  <si>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</si>
  <si>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</si>
  <si>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</si>
  <si>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</si>
  <si>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</si>
  <si>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</si>
  <si>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</si>
  <si>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</si>
  <si>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</si>
  <si>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</si>
  <si>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</si>
  <si>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</si>
  <si>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</si>
  <si>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</si>
  <si>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</si>
  <si>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</si>
  <si>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</si>
  <si>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</si>
  <si>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</si>
  <si>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</si>
  <si>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</si>
  <si>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</si>
  <si>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</si>
  <si>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</si>
  <si>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</si>
  <si>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</si>
  <si>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</si>
  <si>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</si>
  <si>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</si>
  <si>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</si>
  <si>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</si>
  <si>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</si>
  <si>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</si>
  <si>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</si>
  <si>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</si>
  <si>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</si>
  <si>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</si>
  <si>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</si>
  <si>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</si>
  <si>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</si>
  <si>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</si>
  <si>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</si>
  <si>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</si>
  <si>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</si>
  <si>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</si>
  <si>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</si>
  <si>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</si>
  <si>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</si>
  <si>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</si>
  <si>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</si>
  <si>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</si>
  <si>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</si>
  <si>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</si>
  <si>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</si>
  <si>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</si>
  <si>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</si>
  <si>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</si>
  <si>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</si>
  <si>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</si>
  <si>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</si>
  <si>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</si>
  <si>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</si>
  <si>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</si>
  <si>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</si>
  <si>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</si>
  <si>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</si>
  <si>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</si>
  <si>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</si>
  <si>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</si>
  <si>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</si>
  <si>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</si>
  <si>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</si>
  <si>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</si>
  <si>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</si>
  <si>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</si>
  <si>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</si>
  <si>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</si>
  <si>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</si>
  <si>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</si>
  <si>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</si>
  <si>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</si>
  <si>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</si>
  <si>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</si>
  <si>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</si>
  <si>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</si>
  <si>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</si>
  <si>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</si>
  <si>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</si>
  <si>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</si>
  <si>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</si>
  <si>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</si>
  <si>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</si>
  <si>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</si>
  <si>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</si>
  <si>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</si>
  <si>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</si>
  <si>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</si>
  <si>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</si>
  <si>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</si>
  <si>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</si>
  <si>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</si>
  <si>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</si>
  <si>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</si>
  <si>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</si>
  <si>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</si>
  <si>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</si>
  <si>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</si>
  <si>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</si>
  <si>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</si>
  <si>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</si>
  <si>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</si>
  <si>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</si>
  <si>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</si>
  <si>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</si>
  <si>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</si>
  <si>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</si>
  <si>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</si>
  <si>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</si>
  <si>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</si>
  <si>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</si>
  <si>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</si>
  <si>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</si>
  <si>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</si>
  <si>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</si>
  <si>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</si>
  <si>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</si>
  <si>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</si>
  <si>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</si>
  <si>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</si>
  <si>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</si>
  <si>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</si>
  <si>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</si>
  <si>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</si>
  <si>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</si>
  <si>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</si>
  <si>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</si>
  <si>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</si>
  <si>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</si>
  <si>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</si>
  <si>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</si>
  <si>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</si>
  <si>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</si>
  <si>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</si>
  <si>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</si>
  <si>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</si>
  <si>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</si>
  <si>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</si>
  <si>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</si>
  <si>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</si>
  <si>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</si>
  <si>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</si>
  <si>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</si>
  <si>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</si>
  <si>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</si>
  <si>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</si>
  <si>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</si>
  <si>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</si>
  <si>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</si>
  <si>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</si>
  <si>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</si>
  <si>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</si>
  <si>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</si>
  <si>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</si>
  <si>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</si>
  <si>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</si>
  <si>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</si>
  <si>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</si>
  <si>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</si>
  <si>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</si>
  <si>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</si>
  <si>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</si>
  <si>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</si>
  <si>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</si>
  <si>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</si>
  <si>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</si>
  <si>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</si>
  <si>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</si>
  <si>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</si>
  <si>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</si>
  <si>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</si>
  <si>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</si>
  <si>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</si>
  <si>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</si>
  <si>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</si>
  <si>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</si>
  <si>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</si>
  <si>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</si>
  <si>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</si>
  <si>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</si>
  <si>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</si>
  <si>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</si>
  <si>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</si>
  <si>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</si>
  <si>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</si>
  <si>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</si>
  <si>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</si>
  <si>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</si>
  <si>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</si>
  <si>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</si>
  <si>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</si>
  <si>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</si>
  <si>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</si>
  <si>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</si>
  <si>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</si>
  <si>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</si>
  <si>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</si>
  <si>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</si>
  <si>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</si>
  <si>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</si>
  <si>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</si>
  <si>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</si>
  <si>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</si>
  <si>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</si>
  <si>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</si>
  <si>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</si>
  <si>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</si>
  <si>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</si>
  <si>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</si>
  <si>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</si>
  <si>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</si>
  <si>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</si>
  <si>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</si>
  <si>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</si>
  <si>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</si>
  <si>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</si>
  <si>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</si>
  <si>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</si>
  <si>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</si>
  <si>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</si>
  <si>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</si>
  <si>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</si>
  <si>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</si>
  <si>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</si>
  <si>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</si>
  <si>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</si>
  <si>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</si>
  <si>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</si>
  <si>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</si>
  <si>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</si>
  <si>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</si>
  <si>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</si>
  <si>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</si>
  <si>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</si>
  <si>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</si>
  <si>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</si>
  <si>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</si>
  <si>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</si>
  <si>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</si>
  <si>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</si>
  <si>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</si>
  <si>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</si>
  <si>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</si>
  <si>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</si>
  <si>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</si>
  <si>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</si>
  <si>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</si>
  <si>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</si>
  <si>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</si>
  <si>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</si>
  <si>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</si>
  <si>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</si>
  <si>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</si>
  <si>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</si>
  <si>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</si>
  <si>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</si>
  <si>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</si>
  <si>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</si>
  <si>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</si>
  <si>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</si>
  <si>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</si>
  <si>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</si>
  <si>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</si>
  <si>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</si>
  <si>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</si>
  <si>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</si>
  <si>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</si>
  <si>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</si>
  <si>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</si>
  <si>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</si>
  <si>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</si>
  <si>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</si>
  <si>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</si>
  <si>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</si>
  <si>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</si>
  <si>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</si>
  <si>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</si>
  <si>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</si>
  <si>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</si>
  <si>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</si>
  <si>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</si>
  <si>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</si>
  <si>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</si>
  <si>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</si>
  <si>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</si>
  <si>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</si>
  <si>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</si>
  <si>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</si>
  <si>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</si>
  <si>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</si>
  <si>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</si>
  <si>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</si>
  <si>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</si>
  <si>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</si>
  <si>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</si>
  <si>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</si>
  <si>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</si>
  <si>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</si>
  <si>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</si>
  <si>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</si>
  <si>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</si>
  <si>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</si>
  <si>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</si>
  <si>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</si>
  <si>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</si>
  <si>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</si>
  <si>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</si>
  <si>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</si>
  <si>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</si>
  <si>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</si>
  <si>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</si>
  <si>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</si>
  <si>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</si>
  <si>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</si>
  <si>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</si>
  <si>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</si>
  <si>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</si>
  <si>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</si>
  <si>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</si>
  <si>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</si>
  <si>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</si>
  <si>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</si>
  <si>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</si>
  <si>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</si>
  <si>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</si>
  <si>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</si>
  <si>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</si>
  <si>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</si>
  <si>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</si>
  <si>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</si>
  <si>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</si>
  <si>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</si>
  <si>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</si>
  <si>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</si>
  <si>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</si>
  <si>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</si>
  <si>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</si>
  <si>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</si>
  <si>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</si>
  <si>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</si>
  <si>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</si>
  <si>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</si>
  <si>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</si>
  <si>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</si>
  <si>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</si>
  <si>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</si>
  <si>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</si>
  <si>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</si>
  <si>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</si>
  <si>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</si>
  <si>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</si>
  <si>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</si>
  <si>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</si>
  <si>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</si>
  <si>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</si>
  <si>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</si>
  <si>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</si>
  <si>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</si>
  <si>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</si>
  <si>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</si>
  <si>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</si>
  <si>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</si>
  <si>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</si>
  <si>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</si>
  <si>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</si>
  <si>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</si>
  <si>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</si>
  <si>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</si>
  <si>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</si>
  <si>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</si>
  <si>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</si>
  <si>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</si>
  <si>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</si>
  <si>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</si>
  <si>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</si>
  <si>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</si>
  <si>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</si>
  <si>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</si>
  <si>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</si>
  <si>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</si>
  <si>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</si>
  <si>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</si>
  <si>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</si>
  <si>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</si>
  <si>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</si>
  <si>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</si>
  <si>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</si>
  <si>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</si>
  <si>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</si>
  <si>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</si>
  <si>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</si>
  <si>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</si>
  <si>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</si>
  <si>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</si>
  <si>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</si>
  <si>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</si>
  <si>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</si>
  <si>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</si>
  <si>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</si>
  <si>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</si>
  <si>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</si>
  <si>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</si>
  <si>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</si>
  <si>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</si>
  <si>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</si>
  <si>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</si>
  <si>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</si>
  <si>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</si>
  <si>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</si>
  <si>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</si>
  <si>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</si>
  <si>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</si>
  <si>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</si>
  <si>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</si>
  <si>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</si>
  <si>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</si>
  <si>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</si>
  <si>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</si>
  <si>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</si>
  <si>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</si>
  <si>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</si>
  <si>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</si>
  <si>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</si>
  <si>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</si>
  <si>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</si>
  <si>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</si>
  <si>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</si>
  <si>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</si>
  <si>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</si>
  <si>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</si>
  <si>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</si>
  <si>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</si>
  <si>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</si>
  <si>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</si>
  <si>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</si>
  <si>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</si>
  <si>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</si>
  <si>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</si>
  <si>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</si>
  <si>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</si>
  <si>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</si>
  <si>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</si>
  <si>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</si>
  <si>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</si>
  <si>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</si>
  <si>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</si>
  <si>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</si>
  <si>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</si>
  <si>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</si>
  <si>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</si>
  <si>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</si>
  <si>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</si>
  <si>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</si>
  <si>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</si>
  <si>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</si>
  <si>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</si>
  <si>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</si>
  <si>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</si>
  <si>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</si>
  <si>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</si>
  <si>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</si>
  <si>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</si>
  <si>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</si>
  <si>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</si>
  <si>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</si>
  <si>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</si>
  <si>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</si>
  <si>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</si>
  <si>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</si>
  <si>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</si>
  <si>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</si>
  <si>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</si>
  <si>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</si>
  <si>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</si>
  <si>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</si>
  <si>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</si>
  <si>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</si>
  <si>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</si>
  <si>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</si>
  <si>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</si>
  <si>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</si>
  <si>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</si>
  <si>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</si>
  <si>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</si>
  <si>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</si>
  <si>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</si>
  <si>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</si>
  <si>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</si>
  <si>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</si>
  <si>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</si>
  <si>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</si>
  <si>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</si>
  <si>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</si>
  <si>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</si>
  <si>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</si>
  <si>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</si>
  <si>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</si>
  <si>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</si>
  <si>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</si>
  <si>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</si>
  <si>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</si>
  <si>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</si>
  <si>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</si>
  <si>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</si>
  <si>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</si>
  <si>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</si>
  <si>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</si>
  <si>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</si>
  <si>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</si>
  <si>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</si>
  <si>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</si>
  <si>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</si>
  <si>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</si>
  <si>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</si>
  <si>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</si>
  <si>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</si>
  <si>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</si>
  <si>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</si>
  <si>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</si>
  <si>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</si>
  <si>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</si>
  <si>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</si>
  <si>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</si>
  <si>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</si>
  <si>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</si>
  <si>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</si>
  <si>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</si>
  <si>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</si>
  <si>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</si>
  <si>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</si>
  <si>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</si>
  <si>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</si>
  <si>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</si>
  <si>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</si>
  <si>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</si>
  <si>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</si>
  <si>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</si>
  <si>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</si>
  <si>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</si>
  <si>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</si>
  <si>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</si>
  <si>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</si>
  <si>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</si>
  <si>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</si>
  <si>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</si>
  <si>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</si>
  <si>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</si>
  <si>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</si>
  <si>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</si>
  <si>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</si>
  <si>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</si>
  <si>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</si>
  <si>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</si>
  <si>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</si>
  <si>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</si>
  <si>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</si>
  <si>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</si>
  <si>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</si>
  <si>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</si>
  <si>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</si>
  <si>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</si>
  <si>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</si>
  <si>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</si>
  <si>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</si>
  <si>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</si>
  <si>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</si>
  <si>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</si>
  <si>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</si>
  <si>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</si>
  <si>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</si>
  <si>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</si>
  <si>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</si>
  <si>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</si>
  <si>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</si>
  <si>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</si>
  <si>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</si>
  <si>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</si>
  <si>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</si>
  <si>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</si>
  <si>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</si>
  <si>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</si>
  <si>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</si>
  <si>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</si>
  <si>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</si>
  <si>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</si>
  <si>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</si>
  <si>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</si>
  <si>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</si>
  <si>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</si>
  <si>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</si>
  <si>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</si>
  <si>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</si>
  <si>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</si>
  <si>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</si>
  <si>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</si>
  <si>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</si>
  <si>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</si>
  <si>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</si>
  <si>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</si>
  <si>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</si>
  <si>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</si>
  <si>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</si>
  <si>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</si>
  <si>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</si>
  <si>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</si>
  <si>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</si>
  <si>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</si>
  <si>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</si>
  <si>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</si>
  <si>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</si>
  <si>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</si>
  <si>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</si>
  <si>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</si>
  <si>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</si>
  <si>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</si>
  <si>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</si>
  <si>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</si>
  <si>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</si>
  <si>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</si>
  <si>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</si>
  <si>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</si>
  <si>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</si>
  <si>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</si>
  <si>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</si>
  <si>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</si>
  <si>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</si>
  <si>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</si>
  <si>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</si>
  <si>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</si>
  <si>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</si>
  <si>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</si>
  <si>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</si>
  <si>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</si>
  <si>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</si>
  <si>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</si>
  <si>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</si>
  <si>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</si>
  <si>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</si>
  <si>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</si>
  <si>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</si>
  <si>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</si>
  <si>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</si>
  <si>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</si>
  <si>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</si>
  <si>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</si>
  <si>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</si>
  <si>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</si>
  <si>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</si>
  <si>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</si>
  <si>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</si>
  <si>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</si>
  <si>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</si>
  <si>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</si>
  <si>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</si>
  <si>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</si>
  <si>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</si>
  <si>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</si>
  <si>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</si>
  <si>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</si>
  <si>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</si>
  <si>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</si>
  <si>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</si>
  <si>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</si>
  <si>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</si>
  <si>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</si>
  <si>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</si>
  <si>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</si>
  <si>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</si>
  <si>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</si>
  <si>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</si>
  <si>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</si>
  <si>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</si>
  <si>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</si>
  <si>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</si>
  <si>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</si>
  <si>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</si>
  <si>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</si>
  <si>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</si>
  <si>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</si>
  <si>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</si>
  <si>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</si>
  <si>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</si>
  <si>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</si>
  <si>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</si>
  <si>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</si>
  <si>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</si>
  <si>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</si>
  <si>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</si>
  <si>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</si>
  <si>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</si>
  <si>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</si>
  <si>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</si>
  <si>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</si>
  <si>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</si>
  <si>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</si>
  <si>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</si>
  <si>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</si>
  <si>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</si>
  <si>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</si>
  <si>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</si>
  <si>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</si>
  <si>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</si>
  <si>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</si>
  <si>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</si>
  <si>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</si>
  <si>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</si>
  <si>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</si>
  <si>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</si>
  <si>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</si>
  <si>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</si>
  <si>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</si>
  <si>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</si>
  <si>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</si>
  <si>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</si>
  <si>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</si>
  <si>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</si>
  <si>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</si>
  <si>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</si>
  <si>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</si>
  <si>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</si>
  <si>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</si>
  <si>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</si>
  <si>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</si>
  <si>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</si>
  <si>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</si>
  <si>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</si>
  <si>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</si>
  <si>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</si>
  <si>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</si>
  <si>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</si>
  <si>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</si>
  <si>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</si>
  <si>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</si>
  <si>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</si>
  <si>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</si>
  <si>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</si>
  <si>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</si>
  <si>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</si>
  <si>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</si>
  <si>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</si>
  <si>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</si>
  <si>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</si>
  <si>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</si>
  <si>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</si>
  <si>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</si>
  <si>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</si>
  <si>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</si>
  <si>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</si>
  <si>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</si>
  <si>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</si>
  <si>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</si>
  <si>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</si>
  <si>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</si>
  <si>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</si>
  <si>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</si>
  <si>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</si>
  <si>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</si>
  <si>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</si>
  <si>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</si>
  <si>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</si>
  <si>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</si>
  <si>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</si>
  <si>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</si>
  <si>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</si>
  <si>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</si>
  <si>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</si>
  <si>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</si>
  <si>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</si>
  <si>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</si>
  <si>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</si>
  <si>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</si>
  <si>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</si>
  <si>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</si>
  <si>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</si>
  <si>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</si>
  <si>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</si>
  <si>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</si>
  <si>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</si>
  <si>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</si>
  <si>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</si>
  <si>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</si>
  <si>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</si>
  <si>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</si>
  <si>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</si>
  <si>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</si>
  <si>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</si>
  <si>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</si>
  <si>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</si>
  <si>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</si>
  <si>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</si>
  <si>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</si>
  <si>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</si>
  <si>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</si>
  <si>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</si>
  <si>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</si>
  <si>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</si>
  <si>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</si>
  <si>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</si>
  <si>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</si>
  <si>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</si>
  <si>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</si>
  <si>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</si>
  <si>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</si>
  <si>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</si>
  <si>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</si>
  <si>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</si>
  <si>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</si>
  <si>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</si>
  <si>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</si>
  <si>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</si>
  <si>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</si>
  <si>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</si>
  <si>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</si>
  <si>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</si>
  <si>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</si>
  <si>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</si>
  <si>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</si>
  <si>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</si>
  <si>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</si>
  <si>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</si>
  <si>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</si>
  <si>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</si>
  <si>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</si>
  <si>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</si>
  <si>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</si>
  <si>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</si>
  <si>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</si>
  <si>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</si>
  <si>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</si>
  <si>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</si>
  <si>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</si>
  <si>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</si>
  <si>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</si>
  <si>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</si>
  <si>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</si>
  <si>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</si>
  <si>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</si>
  <si>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</si>
  <si>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</si>
  <si>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</si>
  <si>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</si>
  <si>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</si>
  <si>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</si>
  <si>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</si>
  <si>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</si>
  <si>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</si>
  <si>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</si>
  <si>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</si>
  <si>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</si>
  <si>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</si>
  <si>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</si>
  <si>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</si>
  <si>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</si>
  <si>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</si>
  <si>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</si>
  <si>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</si>
  <si>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</si>
  <si>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</si>
  <si>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</si>
  <si>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</si>
  <si>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</si>
  <si>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</si>
  <si>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</si>
  <si>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</si>
  <si>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</si>
  <si>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</si>
  <si>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</si>
  <si>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</si>
  <si>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</si>
  <si>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</si>
  <si>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</si>
  <si>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</si>
  <si>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</si>
  <si>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</si>
  <si>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</si>
  <si>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</si>
  <si>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</si>
  <si>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</si>
  <si>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</si>
  <si>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</si>
  <si>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</si>
  <si>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</si>
  <si>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</si>
  <si>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</si>
  <si>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</si>
  <si>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</si>
  <si>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</si>
  <si>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</si>
  <si>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</si>
  <si>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</si>
  <si>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</si>
  <si>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</si>
  <si>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</si>
  <si>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</si>
  <si>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</si>
  <si>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</si>
  <si>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</si>
  <si>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</si>
  <si>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</si>
  <si>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</si>
  <si>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</si>
  <si>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</si>
  <si>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</si>
  <si>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</si>
  <si>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</si>
  <si>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</si>
  <si>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</si>
  <si>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</si>
  <si>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</si>
  <si>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</si>
  <si>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</si>
  <si>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</si>
  <si>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</si>
  <si>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</si>
  <si>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</si>
  <si>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</si>
  <si>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</si>
  <si>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</si>
  <si>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</si>
  <si>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</si>
  <si>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</si>
  <si>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</si>
  <si>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</si>
  <si>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</si>
  <si>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</si>
  <si>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</si>
  <si>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</si>
  <si>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</si>
  <si>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</si>
  <si>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</si>
  <si>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</si>
  <si>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</si>
  <si>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</si>
  <si>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</si>
  <si>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</si>
  <si>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</si>
  <si>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</si>
  <si>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</si>
  <si>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</si>
  <si>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</si>
  <si>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</si>
  <si>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</si>
  <si>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</si>
  <si>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</si>
  <si>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</si>
  <si>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</si>
  <si>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</si>
  <si>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</si>
  <si>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</si>
  <si>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</si>
  <si>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</si>
  <si>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</si>
  <si>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</si>
  <si>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</si>
  <si>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</si>
  <si>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</si>
  <si>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</si>
  <si>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</si>
  <si>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</si>
  <si>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</si>
  <si>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</si>
  <si>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</si>
  <si>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</si>
  <si>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</si>
  <si>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</si>
  <si>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</si>
  <si>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</si>
  <si>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</si>
  <si>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</si>
  <si>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</si>
  <si>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</si>
  <si>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</si>
  <si>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</si>
  <si>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</si>
  <si>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</si>
  <si>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</si>
  <si>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</si>
  <si>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</si>
  <si>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</si>
  <si>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</si>
  <si>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</si>
  <si>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</si>
  <si>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</si>
  <si>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</si>
  <si>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</si>
  <si>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</si>
  <si>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</si>
  <si>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</si>
  <si>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</si>
  <si>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</si>
  <si>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</si>
  <si>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</si>
  <si>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</si>
  <si>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</si>
  <si>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</si>
  <si>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</si>
  <si>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</si>
  <si>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</si>
  <si>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</si>
  <si>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</si>
  <si>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</si>
  <si>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</si>
  <si>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</si>
  <si>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</si>
  <si>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</si>
  <si>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</si>
  <si>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</si>
  <si>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</si>
  <si>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</si>
  <si>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</si>
  <si>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</si>
  <si>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</si>
  <si>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</si>
  <si>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</si>
  <si>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</si>
  <si>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</si>
  <si>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</si>
  <si>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</si>
  <si>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</si>
  <si>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</si>
  <si>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</si>
  <si>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</si>
  <si>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</si>
  <si>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</si>
  <si>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</si>
  <si>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</si>
  <si>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</si>
  <si>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</si>
  <si>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</si>
  <si>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</si>
  <si>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</si>
  <si>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</si>
  <si>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</si>
  <si>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</si>
  <si>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</si>
  <si>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</si>
  <si>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</si>
  <si>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</si>
  <si>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</si>
  <si>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</si>
  <si>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</si>
  <si>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</si>
  <si>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</si>
  <si>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</si>
  <si>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</si>
  <si>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</si>
  <si>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</si>
  <si>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</si>
  <si>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</si>
  <si>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</si>
  <si>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</si>
  <si>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</si>
  <si>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</si>
  <si>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</si>
  <si>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</si>
  <si>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</si>
  <si>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</si>
  <si>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</si>
  <si>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</si>
  <si>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</si>
  <si>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</si>
  <si>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</si>
  <si>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</si>
  <si>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</si>
  <si>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</si>
  <si>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</si>
  <si>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</si>
  <si>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</si>
  <si>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</si>
  <si>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</si>
  <si>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</si>
  <si>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</si>
  <si>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</si>
  <si>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</si>
  <si>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</si>
  <si>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</si>
  <si>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</si>
  <si>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</si>
  <si>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</si>
  <si>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</si>
  <si>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</si>
  <si>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</si>
  <si>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</si>
  <si>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</si>
  <si>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</si>
  <si>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</si>
  <si>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</si>
  <si>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</si>
  <si>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</si>
  <si>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</si>
  <si>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</si>
  <si>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</si>
  <si>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</si>
  <si>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</si>
  <si>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</si>
  <si>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</si>
  <si>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</si>
  <si>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</si>
  <si>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</si>
  <si>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</si>
  <si>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</si>
  <si>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</si>
  <si>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</si>
  <si>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</si>
  <si>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</si>
  <si>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</si>
  <si>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</si>
  <si>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</si>
  <si>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</si>
  <si>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</si>
  <si>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</si>
  <si>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</si>
  <si>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</si>
  <si>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</si>
  <si>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</si>
  <si>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</si>
  <si>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</si>
  <si>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</si>
  <si>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</si>
  <si>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</si>
  <si>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</si>
  <si>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</si>
  <si>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</si>
  <si>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</si>
  <si>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</si>
  <si>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</si>
  <si>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</si>
  <si>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</si>
  <si>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</si>
  <si>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</si>
  <si>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</si>
  <si>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</si>
  <si>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</si>
  <si>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</si>
  <si>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</si>
  <si>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</si>
  <si>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</si>
  <si>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</si>
  <si>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</si>
  <si>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</si>
  <si>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</si>
  <si>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</si>
  <si>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</si>
  <si>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</si>
  <si>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</si>
  <si>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</si>
  <si>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</si>
  <si>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</si>
  <si>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</si>
  <si>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</si>
  <si>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</si>
  <si>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</si>
  <si>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</si>
  <si>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</si>
  <si>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</si>
  <si>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</si>
  <si>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</si>
  <si>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</si>
  <si>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</si>
  <si>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</si>
  <si>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</si>
  <si>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</si>
  <si>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</si>
  <si>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</si>
  <si>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</si>
  <si>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</si>
  <si>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</si>
  <si>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</si>
  <si>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</si>
  <si>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</si>
  <si>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</si>
  <si>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</si>
  <si>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</si>
  <si>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</si>
  <si>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</si>
  <si>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</si>
  <si>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</si>
  <si>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</si>
  <si>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</si>
  <si>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</si>
  <si>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</si>
  <si>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</si>
  <si>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</si>
  <si>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</si>
  <si>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</si>
  <si>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</si>
  <si>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</si>
  <si>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</si>
  <si>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</si>
  <si>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</si>
  <si>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</si>
  <si>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</si>
  <si>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</si>
  <si>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</si>
  <si>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</si>
  <si>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</si>
  <si>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</si>
  <si>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</si>
  <si>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</si>
  <si>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</si>
  <si>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</si>
  <si>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</si>
  <si>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</si>
  <si>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</si>
  <si>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</si>
  <si>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</si>
  <si>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</si>
  <si>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</si>
  <si>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</si>
  <si>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</si>
  <si>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</si>
  <si>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</si>
  <si>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</si>
  <si>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</si>
  <si>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</si>
  <si>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</si>
  <si>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</si>
  <si>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</si>
  <si>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</si>
  <si>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</si>
  <si>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</si>
  <si>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</si>
  <si>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</si>
  <si>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</si>
  <si>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</si>
  <si>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</si>
  <si>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</si>
  <si>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</si>
  <si>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</si>
  <si>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</si>
  <si>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</si>
  <si>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</si>
  <si>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</si>
  <si>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</si>
  <si>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</si>
  <si>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</si>
  <si>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</si>
  <si>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</si>
  <si>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</si>
  <si>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</si>
  <si>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</si>
  <si>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</si>
  <si>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</si>
  <si>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</si>
  <si>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</si>
  <si>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</si>
  <si>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</si>
  <si>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</si>
  <si>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</si>
  <si>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</si>
  <si>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</si>
  <si>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</si>
  <si>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</si>
  <si>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</si>
  <si>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</si>
  <si>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</si>
  <si>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</si>
  <si>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</si>
  <si>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</si>
  <si>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</si>
  <si>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</si>
  <si>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</si>
  <si>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</si>
  <si>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</si>
  <si>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</si>
  <si>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</si>
  <si>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</si>
  <si>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</si>
  <si>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</si>
  <si>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</si>
  <si>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</si>
  <si>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</si>
  <si>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</si>
  <si>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</si>
  <si>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</si>
  <si>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</si>
  <si>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</si>
  <si>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</si>
  <si>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</si>
  <si>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</si>
  <si>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</si>
  <si>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</si>
  <si>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</si>
  <si>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</si>
  <si>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</si>
  <si>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</si>
  <si>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</si>
  <si>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</si>
  <si>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</si>
  <si>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</si>
  <si>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</si>
  <si>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</si>
  <si>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</si>
  <si>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</si>
  <si>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</si>
  <si>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</si>
  <si>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</si>
  <si>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</si>
  <si>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</si>
  <si>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</si>
  <si>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</si>
  <si>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</si>
  <si>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</si>
  <si>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</si>
  <si>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</si>
  <si>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</si>
  <si>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</si>
  <si>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</si>
  <si>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</si>
  <si>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</si>
  <si>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</si>
  <si>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</si>
  <si>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</si>
  <si>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</si>
  <si>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</si>
  <si>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</si>
  <si>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</si>
  <si>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</si>
  <si>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</si>
  <si>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</si>
  <si>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</si>
  <si>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</si>
  <si>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</si>
  <si>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</si>
  <si>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</si>
  <si>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</si>
  <si>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</si>
  <si>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</si>
  <si>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</si>
  <si>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</si>
  <si>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</si>
  <si>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</si>
  <si>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</si>
  <si>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</si>
  <si>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</si>
  <si>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</si>
  <si>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</si>
  <si>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</si>
  <si>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</si>
  <si>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</si>
  <si>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</si>
  <si>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</si>
  <si>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</si>
  <si>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</si>
  <si>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</si>
  <si>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</si>
  <si>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</si>
  <si>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</si>
  <si>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</si>
  <si>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</si>
  <si>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</si>
  <si>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</si>
  <si>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</si>
  <si>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</si>
  <si>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</si>
  <si>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</si>
  <si>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</si>
  <si>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</si>
  <si>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</si>
  <si>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</si>
  <si>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</si>
  <si>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</si>
  <si>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</si>
  <si>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</si>
  <si>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</si>
  <si>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</si>
  <si>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</si>
  <si>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</si>
  <si>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</si>
  <si>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</si>
  <si>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</si>
  <si>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</si>
  <si>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</si>
  <si>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</si>
  <si>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</si>
  <si>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</si>
  <si>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</si>
  <si>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</si>
  <si>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</si>
  <si>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</si>
  <si>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</si>
  <si>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</si>
  <si>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</si>
  <si>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</si>
  <si>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</si>
  <si>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</si>
  <si>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</si>
  <si>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</si>
  <si>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</si>
  <si>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</si>
  <si>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</si>
  <si>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</si>
  <si>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</si>
  <si>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</si>
  <si>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</si>
  <si>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</si>
  <si>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</si>
  <si>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</si>
  <si>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</si>
  <si>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</si>
  <si>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</si>
  <si>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</si>
  <si>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</si>
  <si>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</si>
  <si>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</si>
  <si>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</si>
  <si>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</si>
  <si>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</si>
  <si>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</si>
  <si>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</si>
  <si>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</si>
  <si>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</si>
  <si>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</si>
  <si>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</si>
  <si>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</si>
  <si>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</si>
  <si>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</si>
  <si>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</si>
  <si>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</si>
  <si>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</si>
  <si>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</si>
  <si>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</si>
  <si>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</si>
  <si>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</si>
  <si>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</si>
  <si>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</si>
  <si>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</si>
  <si>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</si>
  <si>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</si>
  <si>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</si>
  <si>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</si>
  <si>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</si>
  <si>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</si>
  <si>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</si>
  <si>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</si>
  <si>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</si>
  <si>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</si>
  <si>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</si>
  <si>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</si>
  <si>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</si>
  <si>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</si>
  <si>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</si>
  <si>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</si>
  <si>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</si>
  <si>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</si>
  <si>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</si>
  <si>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</si>
  <si>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</si>
  <si>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</si>
  <si>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</si>
  <si>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</si>
  <si>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</si>
  <si>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</si>
  <si>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</si>
  <si>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</si>
  <si>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</si>
  <si>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</si>
  <si>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</si>
  <si>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</si>
  <si>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</si>
  <si>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</si>
  <si>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</si>
  <si>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</si>
  <si>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</si>
  <si>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</si>
  <si>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</si>
  <si>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</si>
  <si>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</si>
  <si>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</si>
  <si>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</si>
  <si>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</si>
  <si>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</si>
  <si>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</si>
  <si>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</si>
  <si>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</si>
  <si>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</si>
  <si>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</si>
  <si>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</si>
  <si>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</si>
  <si>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</si>
  <si>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</si>
  <si>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</si>
  <si>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</si>
  <si>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</si>
  <si>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</si>
  <si>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</si>
  <si>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</si>
  <si>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</si>
  <si>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</si>
  <si>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</si>
  <si>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</si>
  <si>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</si>
  <si>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</si>
  <si>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</si>
  <si>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</si>
  <si>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</si>
  <si>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</si>
  <si>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</si>
  <si>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</si>
  <si>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</si>
  <si>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</si>
  <si>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</si>
  <si>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</si>
  <si>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</si>
  <si>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</si>
  <si>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</si>
  <si>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</si>
  <si>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</si>
  <si>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</si>
  <si>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</si>
  <si>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</si>
  <si>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</si>
  <si>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</si>
  <si>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</si>
  <si>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</si>
  <si>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</si>
  <si>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</si>
  <si>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</si>
  <si>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</si>
  <si>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</si>
  <si>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</si>
  <si>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</si>
  <si>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</si>
  <si>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</si>
  <si>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</si>
  <si>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</si>
  <si>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</si>
  <si>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</si>
  <si>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</si>
  <si>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</si>
  <si>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</si>
  <si>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</si>
  <si>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</si>
  <si>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</si>
  <si>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</si>
  <si>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</si>
  <si>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</si>
  <si>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</si>
  <si>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</si>
  <si>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</si>
  <si>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</si>
  <si>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</si>
  <si>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</si>
  <si>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</si>
  <si>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</si>
  <si>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</si>
  <si>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</si>
  <si>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</si>
  <si>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</si>
  <si>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</si>
  <si>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</si>
  <si>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</si>
  <si>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</si>
  <si>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</si>
  <si>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</si>
  <si>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</si>
  <si>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</si>
  <si>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</si>
  <si>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</si>
  <si>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</si>
  <si>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</si>
  <si>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</si>
  <si>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</si>
  <si>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</si>
  <si>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</si>
  <si>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</si>
  <si>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</si>
  <si>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</si>
  <si>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</si>
  <si>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</si>
  <si>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</si>
  <si>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</si>
  <si>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</si>
  <si>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</si>
  <si>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</si>
  <si>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</si>
  <si>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</si>
  <si>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</si>
  <si>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</si>
  <si>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</si>
  <si>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</si>
  <si>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</si>
  <si>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</si>
  <si>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</si>
  <si>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</si>
  <si>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</si>
  <si>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</si>
  <si>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</si>
  <si>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</si>
  <si>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</si>
  <si>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</si>
  <si>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</si>
  <si>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</si>
  <si>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</si>
  <si>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</si>
  <si>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</si>
  <si>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</si>
  <si>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</si>
  <si>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</si>
  <si>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</si>
  <si>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</si>
  <si>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</si>
  <si>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</si>
  <si>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</si>
  <si>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</si>
  <si>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</si>
  <si>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</si>
  <si>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</si>
  <si>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</si>
  <si>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</si>
  <si>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</si>
  <si>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</si>
  <si>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</si>
  <si>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</si>
  <si>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</si>
  <si>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</si>
  <si>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</si>
  <si>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</si>
  <si>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</si>
  <si>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</si>
  <si>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</si>
  <si>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</si>
  <si>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</si>
  <si>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</si>
  <si>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</si>
  <si>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</si>
  <si>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</si>
  <si>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</si>
  <si>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</si>
  <si>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</si>
  <si>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</si>
  <si>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</si>
  <si>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</si>
  <si>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</si>
  <si>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</si>
  <si>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</si>
  <si>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</si>
  <si>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</si>
  <si>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</si>
  <si>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</si>
  <si>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</si>
  <si>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</si>
  <si>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</si>
  <si>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</si>
  <si>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</si>
  <si>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</si>
  <si>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</si>
  <si>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</si>
  <si>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</si>
  <si>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</si>
  <si>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</si>
  <si>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</si>
  <si>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</si>
  <si>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</si>
  <si>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</si>
  <si>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</si>
  <si>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</si>
  <si>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</si>
  <si>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</si>
  <si>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</si>
  <si>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</si>
  <si>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</si>
  <si>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</si>
  <si>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</si>
  <si>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</si>
  <si>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</si>
  <si>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</si>
  <si>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</si>
  <si>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</si>
  <si>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</si>
  <si>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</si>
  <si>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</si>
  <si>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</si>
  <si>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</si>
  <si>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</si>
  <si>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</si>
  <si>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</si>
  <si>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</si>
  <si>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</si>
  <si>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</si>
  <si>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</si>
  <si>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</si>
  <si>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</si>
  <si>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</si>
  <si>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</si>
  <si>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</si>
  <si>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</si>
  <si>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</si>
  <si>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</si>
  <si>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</si>
  <si>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</si>
  <si>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</si>
  <si>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</si>
  <si>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</si>
  <si>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</si>
  <si>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</si>
  <si>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</si>
  <si>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</si>
  <si>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</si>
  <si>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</si>
  <si>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</si>
  <si>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</si>
  <si>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</si>
  <si>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</si>
  <si>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</si>
  <si>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</si>
  <si>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</si>
  <si>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</si>
  <si>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</si>
  <si>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</si>
  <si>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</si>
  <si>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</si>
  <si>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</si>
  <si>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</si>
  <si>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</si>
  <si>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</si>
  <si>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</si>
  <si>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</si>
  <si>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</si>
  <si>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</si>
  <si>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</si>
  <si>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</si>
  <si>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</si>
  <si>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</si>
  <si>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</si>
  <si>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</si>
  <si>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</si>
  <si>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</si>
  <si>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</si>
  <si>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</si>
  <si>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</si>
  <si>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</si>
  <si>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</si>
  <si>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</si>
  <si>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</si>
  <si>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</si>
  <si>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</si>
  <si>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</si>
  <si>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</si>
  <si>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</si>
  <si>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</si>
  <si>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</si>
  <si>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</si>
  <si>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</si>
  <si>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</si>
  <si>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</si>
  <si>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</si>
  <si>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</si>
  <si>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</si>
  <si>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</si>
  <si>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</si>
  <si>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</si>
  <si>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</si>
  <si>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</si>
  <si>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</si>
  <si>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</si>
  <si>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</si>
  <si>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</si>
  <si>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</si>
  <si>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</si>
  <si>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</si>
  <si>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</si>
  <si>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</si>
  <si>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</si>
  <si>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</si>
  <si>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</si>
  <si>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</si>
  <si>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</si>
  <si>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</si>
  <si>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</si>
  <si>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</si>
  <si>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</si>
  <si>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</si>
  <si>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</si>
  <si>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</si>
  <si>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</si>
  <si>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</si>
  <si>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</si>
  <si>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</si>
  <si>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</si>
  <si>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</si>
  <si>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</si>
  <si>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</si>
  <si>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</si>
  <si>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</si>
  <si>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</si>
  <si>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</si>
  <si>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</si>
  <si>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</si>
  <si>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</si>
  <si>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</si>
  <si>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</si>
  <si>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</si>
  <si>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</si>
  <si>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</si>
  <si>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</si>
  <si>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</si>
  <si>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</si>
  <si>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</si>
  <si>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</si>
  <si>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</si>
  <si>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</si>
  <si>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</si>
  <si>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</si>
  <si>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</si>
  <si>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</si>
  <si>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</si>
  <si>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</si>
  <si>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</si>
  <si>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</si>
  <si>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</si>
  <si>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</si>
  <si>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</si>
  <si>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</si>
  <si>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</si>
  <si>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</si>
  <si>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</si>
  <si>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</si>
  <si>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</si>
  <si>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</si>
  <si>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</si>
  <si>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</si>
  <si>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</si>
  <si>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</si>
  <si>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</si>
  <si>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</si>
  <si>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</si>
  <si>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</si>
  <si>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</si>
  <si>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</si>
  <si>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</si>
  <si>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</si>
  <si>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</si>
  <si>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</si>
  <si>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</si>
  <si>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</si>
  <si>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</si>
  <si>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</si>
  <si>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</si>
  <si>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</si>
  <si>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</si>
  <si>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</si>
  <si>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</si>
  <si>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</si>
  <si>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</si>
  <si>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</si>
  <si>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</si>
  <si>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</si>
  <si>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</si>
  <si>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</si>
  <si>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</si>
  <si>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</si>
  <si>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</si>
  <si>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</si>
  <si>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</si>
  <si>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</si>
  <si>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</si>
  <si>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</si>
  <si>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</si>
  <si>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</si>
  <si>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</si>
  <si>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</si>
  <si>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</si>
  <si>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</si>
  <si>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</si>
  <si>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</si>
  <si>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</si>
  <si>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</si>
  <si>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</si>
  <si>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</si>
  <si>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</si>
  <si>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</si>
  <si>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</si>
  <si>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</si>
  <si>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</si>
  <si>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</si>
  <si>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</si>
  <si>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</si>
  <si>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</si>
  <si>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</si>
  <si>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</si>
  <si>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</si>
  <si>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</si>
  <si>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</si>
  <si>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</si>
  <si>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</si>
  <si>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</si>
  <si>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</si>
  <si>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</si>
  <si>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</si>
  <si>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</si>
  <si>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</si>
  <si>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</si>
  <si>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</si>
  <si>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</si>
  <si>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</si>
  <si>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</si>
  <si>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</si>
  <si>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</si>
  <si>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</si>
  <si>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</si>
  <si>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</si>
  <si>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</si>
  <si>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</si>
  <si>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</si>
  <si>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</si>
  <si>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</si>
  <si>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</si>
  <si>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</si>
  <si>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</si>
  <si>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</si>
  <si>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</si>
  <si>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</si>
  <si>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</si>
  <si>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</si>
  <si>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</si>
  <si>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</si>
  <si>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</si>
  <si>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</si>
  <si>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</si>
  <si>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</si>
  <si>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</si>
  <si>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</si>
  <si>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</si>
  <si>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</si>
  <si>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</si>
  <si>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</si>
  <si>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</si>
  <si>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</si>
  <si>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</si>
  <si>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</si>
  <si>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</si>
  <si>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</si>
  <si>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</si>
  <si>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</si>
  <si>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</si>
  <si>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</si>
  <si>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</si>
  <si>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</si>
  <si>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</si>
  <si>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</si>
  <si>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</si>
  <si>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</si>
  <si>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</si>
  <si>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</si>
  <si>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</si>
  <si>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</si>
  <si>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</si>
  <si>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</si>
  <si>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</si>
  <si>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</si>
  <si>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</si>
  <si>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</si>
  <si>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</si>
  <si>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</si>
  <si>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</si>
  <si>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</si>
  <si>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</si>
  <si>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</si>
  <si>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</si>
  <si>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</si>
  <si>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</si>
  <si>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</si>
  <si>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</si>
  <si>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</si>
  <si>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</si>
  <si>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</si>
  <si>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</si>
  <si>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</si>
  <si>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</si>
  <si>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</si>
  <si>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</si>
  <si>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</si>
  <si>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</si>
  <si>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</si>
  <si>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</si>
  <si>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</si>
  <si>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</si>
  <si>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</si>
  <si>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</si>
  <si>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</si>
  <si>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</si>
  <si>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</si>
  <si>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</si>
  <si>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</si>
  <si>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</si>
  <si>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</si>
  <si>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</si>
  <si>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</si>
  <si>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</si>
  <si>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</si>
  <si>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</si>
  <si>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</si>
  <si>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</si>
  <si>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</si>
  <si>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</si>
  <si>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</si>
  <si>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</si>
  <si>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</si>
  <si>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</si>
  <si>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</si>
  <si>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</si>
  <si>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</si>
  <si>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</si>
  <si>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</si>
  <si>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</si>
  <si>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</si>
  <si>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</si>
  <si>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</si>
  <si>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</si>
  <si>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</si>
  <si>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</si>
  <si>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</si>
  <si>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</si>
  <si>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</si>
  <si>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</si>
  <si>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</si>
  <si>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</si>
  <si>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</si>
  <si>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</si>
  <si>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</si>
  <si>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</si>
  <si>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</si>
  <si>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</si>
  <si>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</si>
  <si>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</si>
  <si>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</si>
  <si>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</si>
  <si>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</si>
  <si>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</si>
  <si>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</si>
  <si>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</si>
  <si>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</si>
  <si>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</si>
  <si>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</si>
  <si>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</si>
  <si>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</si>
  <si>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</si>
  <si>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</si>
  <si>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</si>
  <si>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</si>
  <si>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</si>
  <si>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</si>
  <si>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</si>
  <si>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</si>
  <si>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</si>
  <si>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</si>
  <si>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</si>
  <si>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</si>
  <si>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</si>
  <si>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</si>
  <si>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</si>
  <si>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</si>
  <si>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</si>
  <si>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</si>
  <si>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</si>
  <si>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</si>
  <si>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</si>
  <si>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</si>
  <si>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</si>
  <si>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</si>
  <si>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</si>
  <si>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</si>
  <si>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</si>
  <si>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</si>
  <si>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</si>
  <si>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</si>
  <si>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</si>
  <si>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</si>
  <si>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</si>
  <si>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</si>
  <si>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</si>
  <si>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</si>
  <si>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</si>
  <si>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</si>
  <si>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</si>
  <si>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</si>
  <si>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</si>
  <si>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</si>
  <si>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</si>
  <si>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</si>
  <si>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</si>
  <si>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</si>
  <si>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</si>
  <si>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</si>
  <si>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</si>
  <si>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</si>
  <si>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</si>
  <si>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</si>
  <si>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</si>
  <si>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</si>
  <si>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</si>
  <si>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</si>
  <si>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</si>
  <si>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</si>
  <si>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</si>
  <si>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</si>
  <si>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</si>
  <si>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</si>
  <si>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</si>
  <si>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</si>
  <si>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</si>
  <si>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</si>
  <si>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</si>
  <si>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</si>
  <si>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</si>
  <si>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</si>
  <si>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</si>
  <si>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</si>
  <si>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</si>
  <si>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</si>
  <si>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</si>
  <si>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</si>
  <si>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</si>
  <si>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</si>
  <si>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</si>
  <si>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</si>
  <si>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</si>
  <si>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</si>
  <si>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</si>
  <si>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</si>
  <si>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</si>
  <si>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</si>
  <si>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</si>
  <si>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</si>
  <si>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</si>
  <si>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</si>
  <si>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</si>
  <si>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</si>
  <si>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</si>
  <si>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</si>
  <si>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</si>
  <si>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</si>
  <si>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</si>
  <si>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</si>
  <si>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</si>
  <si>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</si>
  <si>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</si>
  <si>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</si>
  <si>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</si>
  <si>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</si>
  <si>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</si>
  <si>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</si>
  <si>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</si>
  <si>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</si>
  <si>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</si>
  <si>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</si>
  <si>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</si>
  <si>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</si>
  <si>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</si>
  <si>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</si>
  <si>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</si>
  <si>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</si>
  <si>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</si>
  <si>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</si>
  <si>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</si>
  <si>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</si>
  <si>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</si>
  <si>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</si>
  <si>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</si>
  <si>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</si>
  <si>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</si>
  <si>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</si>
  <si>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</si>
  <si>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</si>
  <si>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</si>
  <si>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</si>
  <si>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</si>
  <si>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</si>
  <si>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</si>
  <si>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</si>
  <si>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</si>
  <si>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</si>
  <si>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</si>
  <si>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</si>
  <si>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</si>
  <si>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</si>
  <si>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</si>
  <si>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</si>
  <si>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</si>
  <si>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</si>
  <si>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</si>
  <si>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</si>
  <si>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</si>
  <si>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</si>
  <si>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</si>
  <si>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</si>
  <si>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</si>
  <si>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</si>
  <si>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</si>
  <si>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</si>
  <si>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</si>
  <si>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</si>
  <si>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</si>
  <si>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</si>
  <si>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</si>
  <si>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</si>
  <si>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</si>
  <si>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</si>
  <si>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</si>
  <si>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</si>
  <si>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</si>
  <si>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</si>
  <si>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</si>
  <si>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</si>
  <si>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</si>
  <si>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</si>
  <si>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</si>
  <si>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</si>
  <si>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</si>
  <si>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</si>
  <si>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</si>
  <si>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</si>
  <si>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</si>
  <si>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</si>
  <si>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</si>
  <si>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</si>
  <si>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</si>
  <si>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</si>
  <si>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</si>
  <si>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</si>
  <si>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</si>
  <si>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</si>
  <si>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</si>
  <si>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</si>
  <si>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</si>
  <si>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</si>
  <si>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</si>
  <si>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</si>
  <si>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</si>
  <si>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</si>
  <si>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</si>
  <si>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</si>
  <si>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</si>
  <si>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</si>
  <si>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</si>
  <si>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</si>
  <si>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</si>
  <si>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</si>
  <si>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</si>
  <si>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</si>
  <si>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</si>
  <si>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</si>
  <si>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</si>
  <si>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</si>
  <si>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</si>
  <si>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</si>
  <si>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</si>
  <si>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</si>
  <si>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</si>
  <si>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</si>
  <si>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</si>
  <si>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</si>
  <si>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</si>
  <si>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</si>
  <si>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</si>
  <si>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</si>
  <si>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</si>
  <si>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</si>
  <si>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</si>
  <si>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</si>
  <si>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</si>
  <si>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</si>
  <si>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</si>
  <si>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</si>
  <si>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</si>
  <si>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</si>
  <si>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</si>
  <si>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</si>
  <si>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</si>
  <si>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</si>
  <si>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</si>
  <si>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</si>
  <si>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</si>
  <si>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</si>
  <si>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</si>
  <si>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</si>
  <si>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</si>
  <si>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</si>
  <si>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</si>
  <si>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</si>
  <si>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</si>
  <si>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</si>
  <si>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</si>
  <si>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</si>
  <si>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</si>
  <si>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</si>
  <si>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</si>
  <si>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</si>
  <si>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</si>
  <si>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</si>
  <si>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</si>
  <si>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</si>
  <si>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</si>
  <si>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</si>
  <si>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</si>
  <si>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</si>
  <si>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</si>
  <si>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</si>
  <si>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</si>
  <si>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</si>
  <si>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</si>
  <si>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</si>
  <si>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</si>
  <si>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</si>
  <si>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</si>
  <si>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</si>
  <si>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</si>
  <si>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</si>
  <si>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</si>
  <si>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</si>
  <si>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</si>
  <si>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</si>
  <si>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</si>
  <si>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</si>
  <si>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</si>
  <si>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</si>
  <si>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</si>
  <si>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</si>
  <si>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</si>
  <si>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</si>
  <si>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</si>
  <si>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</si>
  <si>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</si>
  <si>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</si>
  <si>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</si>
  <si>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</si>
  <si>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</si>
  <si>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</si>
  <si>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</si>
  <si>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</si>
  <si>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</si>
  <si>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</si>
  <si>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</si>
  <si>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</si>
  <si>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</si>
  <si>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</si>
  <si>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</si>
  <si>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</si>
  <si>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</si>
  <si>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</si>
  <si>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</si>
  <si>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</si>
  <si>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</si>
  <si>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</si>
  <si>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</si>
  <si>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</si>
  <si>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</si>
  <si>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</si>
  <si>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</si>
  <si>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</si>
  <si>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</si>
  <si>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</si>
  <si>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</si>
  <si>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</si>
  <si>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</si>
  <si>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</si>
  <si>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</si>
  <si>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</si>
  <si>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</si>
  <si>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</si>
  <si>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</si>
  <si>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</si>
  <si>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</si>
  <si>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</si>
  <si>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</si>
  <si>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</si>
  <si>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</si>
  <si>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</si>
  <si>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</si>
  <si>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</si>
  <si>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</si>
  <si>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</si>
  <si>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</si>
  <si>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</si>
  <si>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</si>
  <si>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</si>
  <si>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</si>
  <si>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</si>
  <si>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</si>
  <si>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</si>
  <si>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</si>
  <si>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</si>
  <si>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</si>
  <si>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</si>
  <si>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</si>
  <si>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</si>
  <si>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</si>
  <si>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</si>
  <si>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</si>
  <si>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</si>
  <si>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</si>
  <si>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</si>
  <si>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</si>
  <si>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</si>
  <si>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</si>
  <si>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</si>
  <si>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</si>
  <si>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</si>
  <si>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</si>
  <si>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</si>
  <si>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</si>
  <si>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</si>
  <si>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</si>
  <si>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</si>
  <si>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</si>
  <si>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</si>
  <si>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</si>
  <si>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</si>
  <si>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</si>
  <si>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</si>
  <si>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</si>
  <si>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</si>
  <si>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</si>
  <si>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</si>
  <si>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</si>
  <si>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</si>
  <si>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</si>
  <si>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</si>
  <si>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</si>
  <si>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</si>
  <si>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</si>
  <si>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</si>
  <si>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</si>
  <si>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</si>
  <si>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</si>
  <si>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</si>
  <si>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</si>
  <si>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</si>
  <si>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</si>
  <si>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</si>
  <si>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</si>
  <si>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</si>
  <si>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</si>
  <si>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</si>
  <si>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</si>
  <si>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</si>
  <si>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</si>
  <si>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</si>
  <si>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</si>
  <si>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</si>
  <si>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</si>
  <si>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</si>
  <si>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</si>
  <si>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</si>
  <si>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</si>
  <si>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</si>
  <si>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</si>
  <si>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</si>
  <si>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</si>
  <si>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</si>
  <si>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</si>
  <si>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</si>
  <si>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</si>
  <si>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</si>
  <si>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</si>
  <si>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</si>
  <si>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</si>
  <si>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</si>
  <si>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</si>
  <si>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</si>
  <si>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</si>
  <si>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</si>
  <si>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</si>
  <si>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</si>
  <si>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</si>
  <si>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</si>
  <si>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</si>
  <si>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</si>
  <si>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</si>
  <si>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</si>
  <si>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</si>
  <si>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</si>
  <si>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</si>
  <si>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</si>
  <si>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</si>
  <si>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</si>
  <si>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</si>
  <si>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</si>
  <si>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</si>
  <si>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</si>
  <si>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</si>
  <si>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</si>
  <si>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</si>
  <si>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</si>
  <si>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</si>
  <si>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</si>
  <si>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</si>
  <si>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</si>
  <si>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</si>
  <si>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</si>
  <si>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</si>
  <si>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</si>
  <si>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</si>
  <si>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</si>
  <si>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</si>
  <si>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</si>
  <si>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</si>
  <si>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</si>
  <si>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</si>
  <si>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</si>
  <si>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</si>
  <si>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</si>
  <si>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</si>
  <si>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</si>
  <si>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</si>
  <si>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</si>
  <si>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</si>
  <si>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</si>
  <si>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</si>
  <si>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</si>
  <si>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</si>
  <si>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</si>
  <si>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</si>
  <si>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</si>
  <si>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</si>
  <si>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</si>
  <si>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</si>
  <si>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</si>
  <si>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</si>
  <si>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</si>
  <si>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</si>
  <si>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</si>
  <si>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</si>
  <si>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</si>
  <si>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</si>
  <si>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</si>
  <si>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</si>
  <si>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</si>
  <si>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</si>
  <si>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</si>
  <si>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</si>
  <si>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</si>
  <si>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</si>
  <si>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</si>
  <si>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</si>
  <si>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</si>
  <si>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</si>
  <si>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</si>
  <si>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</si>
  <si>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</si>
  <si>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</si>
  <si>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</si>
  <si>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</si>
  <si>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</si>
  <si>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</si>
  <si>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</si>
  <si>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</si>
  <si>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</si>
  <si>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</si>
  <si>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</si>
  <si>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</si>
  <si>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</si>
  <si>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</si>
  <si>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</si>
  <si>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</si>
  <si>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</si>
  <si>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</si>
  <si>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</si>
  <si>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</si>
  <si>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</si>
  <si>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</si>
  <si>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</si>
  <si>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</si>
  <si>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</si>
  <si>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</si>
  <si>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</si>
  <si>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</si>
  <si>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</si>
  <si>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</si>
  <si>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</si>
  <si>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</si>
  <si>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</si>
  <si>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</si>
  <si>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</si>
  <si>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</si>
  <si>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</si>
  <si>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</si>
  <si>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</si>
  <si>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</si>
  <si>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</si>
  <si>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</si>
  <si>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</si>
  <si>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</si>
  <si>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</si>
  <si>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</si>
  <si>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</si>
  <si>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</si>
  <si>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</si>
  <si>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</si>
  <si>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</si>
  <si>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</si>
  <si>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</si>
  <si>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</si>
  <si>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</si>
  <si>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</si>
  <si>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</si>
  <si>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</si>
  <si>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</si>
  <si>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</si>
  <si>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</si>
  <si>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</si>
  <si>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</si>
  <si>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</si>
  <si>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</si>
  <si>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</si>
  <si>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</si>
  <si>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</si>
  <si>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</si>
  <si>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</si>
  <si>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</si>
  <si>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</si>
  <si>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</si>
  <si>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</si>
  <si>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</si>
  <si>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</si>
  <si>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</si>
  <si>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</si>
  <si>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</si>
  <si>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</si>
  <si>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</si>
  <si>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</si>
  <si>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</si>
  <si>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</si>
  <si>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</si>
  <si>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</si>
  <si>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</si>
  <si>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</si>
  <si>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</si>
  <si>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</si>
  <si>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</si>
  <si>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</si>
  <si>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</si>
  <si>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</si>
  <si>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</si>
  <si>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</si>
  <si>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</si>
  <si>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</si>
  <si>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</si>
  <si>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</si>
  <si>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</si>
  <si>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</si>
  <si>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</si>
  <si>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</si>
  <si>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</si>
  <si>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</si>
  <si>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</si>
  <si>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</si>
  <si>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</si>
  <si>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</si>
  <si>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</si>
  <si>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</si>
  <si>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</si>
  <si>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</si>
  <si>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</si>
  <si>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</si>
  <si>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</si>
  <si>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</si>
  <si>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</si>
  <si>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</si>
  <si>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</si>
  <si>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</si>
  <si>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</si>
  <si>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</si>
  <si>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</si>
  <si>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</si>
  <si>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</si>
  <si>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</si>
  <si>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</si>
  <si>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</si>
  <si>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</si>
  <si>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</si>
  <si>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</si>
  <si>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</si>
  <si>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</si>
  <si>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</si>
  <si>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</si>
  <si>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</si>
  <si>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</si>
  <si>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</si>
  <si>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</si>
  <si>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</si>
  <si>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</si>
  <si>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</si>
  <si>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</si>
  <si>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</si>
  <si>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</si>
  <si>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</si>
  <si>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</si>
  <si>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</si>
  <si>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</si>
  <si>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</si>
  <si>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</si>
  <si>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</si>
  <si>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</si>
  <si>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</si>
  <si>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</si>
  <si>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</si>
  <si>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</si>
  <si>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</si>
  <si>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</si>
  <si>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</si>
  <si>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</si>
  <si>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</si>
  <si>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</si>
  <si>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</si>
  <si>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</si>
  <si>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</si>
  <si>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</si>
  <si>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</si>
  <si>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</si>
  <si>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</si>
  <si>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</si>
  <si>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</si>
  <si>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</si>
  <si>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</si>
  <si>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</si>
  <si>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</si>
  <si>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</si>
  <si>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</si>
  <si>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</si>
  <si>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</si>
  <si>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</si>
  <si>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</si>
  <si>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</si>
  <si>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</si>
  <si>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</si>
  <si>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</si>
  <si>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</si>
  <si>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</si>
  <si>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</si>
  <si>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</si>
  <si>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</si>
  <si>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</si>
  <si>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</si>
  <si>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</si>
  <si>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</si>
  <si>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</si>
  <si>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</si>
  <si>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</si>
  <si>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</si>
  <si>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</si>
  <si>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</si>
  <si>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</si>
  <si>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</si>
  <si>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</si>
  <si>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</si>
  <si>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</si>
  <si>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</si>
  <si>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</si>
  <si>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</si>
  <si>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</si>
  <si>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</si>
  <si>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</si>
  <si>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</si>
  <si>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</si>
  <si>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</si>
  <si>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</si>
  <si>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</si>
  <si>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</si>
  <si>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</si>
  <si>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</si>
  <si>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</si>
  <si>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</si>
  <si>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</si>
  <si>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</si>
  <si>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</si>
  <si>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</si>
  <si>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</si>
  <si>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</si>
  <si>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</si>
  <si>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</si>
  <si>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</si>
  <si>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</si>
  <si>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</si>
  <si>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</si>
  <si>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</si>
  <si>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</si>
  <si>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</si>
  <si>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</si>
  <si>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</si>
  <si>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</si>
  <si>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</si>
  <si>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</si>
  <si>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</si>
  <si>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</si>
  <si>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</si>
  <si>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</si>
  <si>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</si>
  <si>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</si>
  <si>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</si>
  <si>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</si>
  <si>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</si>
  <si>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</si>
  <si>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</si>
  <si>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</si>
  <si>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</si>
  <si>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</si>
  <si>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</si>
  <si>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</si>
  <si>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</si>
  <si>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</si>
  <si>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</si>
  <si>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</si>
  <si>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</si>
  <si>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</si>
  <si>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</si>
  <si>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</si>
  <si>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</si>
  <si>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</si>
  <si>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</si>
  <si>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</si>
  <si>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</si>
  <si>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</si>
  <si>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</si>
  <si>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</si>
  <si>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</si>
  <si>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</si>
  <si>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</si>
  <si>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</si>
  <si>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</si>
  <si>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</si>
  <si>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</si>
  <si>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</si>
  <si>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</si>
  <si>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</si>
  <si>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</si>
  <si>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</si>
  <si>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</si>
  <si>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</si>
  <si>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</si>
  <si>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</si>
  <si>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</si>
  <si>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</si>
  <si>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</si>
  <si>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</si>
  <si>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</si>
  <si>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</si>
  <si>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</si>
  <si>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</si>
  <si>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</si>
  <si>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</si>
  <si>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</si>
  <si>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</si>
  <si>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</si>
  <si>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</si>
  <si>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</si>
  <si>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</si>
  <si>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</si>
  <si>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</si>
  <si>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</si>
  <si>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</si>
  <si>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</si>
  <si>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</si>
  <si>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</si>
  <si>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</si>
  <si>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</si>
  <si>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</si>
  <si>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</si>
  <si>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</si>
  <si>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</si>
  <si>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</si>
  <si>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</si>
  <si>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</si>
  <si>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</si>
  <si>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</si>
  <si>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</si>
  <si>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</si>
  <si>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</si>
  <si>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</si>
  <si>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</si>
  <si>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</si>
  <si>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</si>
  <si>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</si>
  <si>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</si>
  <si>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</si>
  <si>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</si>
  <si>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</si>
  <si>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</si>
  <si>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</si>
  <si>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</si>
  <si>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</si>
  <si>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</si>
  <si>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</si>
  <si>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</si>
  <si>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</si>
  <si>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</si>
  <si>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</si>
  <si>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</si>
  <si>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</si>
  <si>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</si>
  <si>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</si>
  <si>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</si>
  <si>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</si>
  <si>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</si>
  <si>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</si>
  <si>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</si>
  <si>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</si>
  <si>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</si>
  <si>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</si>
  <si>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</si>
  <si>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</si>
  <si>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</si>
  <si>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</si>
  <si>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</si>
  <si>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</si>
  <si>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</si>
  <si>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</si>
  <si>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</si>
  <si>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</si>
  <si>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</si>
  <si>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</si>
  <si>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</si>
  <si>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</si>
  <si>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</si>
  <si>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</si>
  <si>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</si>
  <si>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</si>
  <si>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</si>
  <si>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</si>
  <si>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</si>
  <si>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</si>
  <si>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</si>
  <si>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</si>
  <si>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</si>
  <si>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</si>
  <si>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</si>
  <si>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</si>
  <si>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</si>
  <si>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</si>
  <si>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</si>
  <si>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</si>
  <si>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</si>
  <si>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</si>
  <si>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</si>
  <si>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</si>
  <si>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</si>
  <si>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</si>
  <si>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</si>
  <si>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</si>
  <si>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</si>
  <si>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</si>
  <si>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</si>
  <si>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</si>
  <si>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</si>
  <si>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</si>
  <si>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</si>
  <si>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</si>
  <si>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</si>
  <si>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</si>
  <si>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</si>
  <si>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</si>
  <si>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</si>
  <si>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</si>
  <si>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</si>
  <si>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</si>
  <si>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</si>
  <si>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</si>
  <si>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</si>
  <si>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</si>
  <si>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</si>
  <si>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</si>
  <si>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</si>
  <si>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</si>
  <si>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</si>
  <si>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</si>
  <si>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</si>
  <si>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</si>
  <si>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</si>
  <si>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</si>
  <si>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</si>
  <si>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</si>
  <si>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</si>
  <si>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</si>
  <si>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</si>
  <si>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</si>
  <si>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</si>
  <si>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</si>
  <si>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</si>
  <si>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</si>
  <si>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</si>
  <si>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</si>
  <si>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</si>
  <si>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</si>
  <si>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</si>
  <si>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</si>
  <si>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</si>
  <si>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</si>
  <si>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</si>
  <si>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</si>
  <si>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</si>
  <si>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</si>
  <si>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</si>
  <si>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</si>
  <si>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</si>
  <si>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</si>
  <si>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</si>
  <si>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</si>
  <si>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</si>
  <si>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</si>
  <si>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</si>
  <si>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</si>
  <si>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</si>
  <si>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</si>
  <si>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</si>
  <si>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</si>
  <si>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</si>
  <si>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</si>
  <si>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</si>
  <si>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</si>
  <si>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</si>
  <si>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</si>
  <si>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</si>
  <si>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</si>
  <si>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</si>
  <si>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</si>
  <si>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</si>
  <si>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</si>
  <si>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</si>
  <si>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</si>
  <si>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</si>
  <si>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</si>
  <si>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</si>
  <si>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</si>
  <si>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</si>
  <si>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</si>
  <si>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</si>
  <si>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</si>
  <si>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</si>
  <si>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</si>
  <si>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</si>
  <si>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</si>
  <si>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</si>
  <si>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</si>
  <si>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</si>
  <si>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</si>
  <si>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</si>
  <si>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</si>
  <si>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</si>
  <si>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</si>
  <si>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</si>
  <si>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</si>
  <si>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</si>
  <si>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</si>
  <si>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</si>
  <si>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</si>
  <si>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</si>
  <si>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</si>
  <si>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</si>
  <si>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</si>
  <si>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</si>
  <si>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</si>
  <si>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</si>
  <si>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</si>
  <si>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</si>
  <si>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</si>
  <si>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</si>
  <si>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</si>
  <si>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</si>
  <si>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</si>
  <si>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</si>
  <si>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</si>
  <si>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</si>
  <si>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</si>
  <si>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</si>
  <si>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</si>
  <si>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</si>
  <si>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</si>
  <si>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</si>
  <si>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</si>
  <si>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</si>
  <si>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</si>
  <si>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</si>
  <si>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</si>
  <si>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</si>
  <si>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</si>
  <si>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</si>
  <si>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</si>
  <si>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</si>
  <si>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</si>
  <si>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</si>
  <si>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</si>
  <si>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</si>
  <si>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</si>
  <si>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</si>
  <si>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</si>
  <si>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</si>
  <si>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</si>
  <si>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</si>
  <si>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</si>
  <si>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</si>
  <si>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</si>
  <si>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</si>
  <si>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</si>
  <si>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</si>
  <si>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</si>
  <si>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</si>
  <si>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</si>
  <si>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</si>
  <si>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</si>
  <si>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</si>
  <si>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</si>
  <si>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</si>
  <si>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</si>
  <si>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</si>
  <si>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</si>
  <si>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</si>
  <si>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</si>
  <si>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</si>
  <si>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</si>
  <si>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</si>
  <si>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</si>
  <si>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</si>
  <si>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</si>
  <si>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</si>
  <si>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</si>
  <si>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</si>
  <si>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</si>
  <si>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</si>
  <si>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</si>
  <si>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</si>
  <si>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</si>
  <si>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</si>
  <si>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</si>
  <si>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</si>
  <si>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</si>
  <si>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</si>
  <si>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</si>
  <si>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</si>
  <si>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</si>
  <si>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</si>
  <si>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</si>
  <si>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</si>
  <si>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</si>
  <si>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</si>
  <si>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</si>
  <si>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</si>
  <si>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</si>
  <si>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</si>
  <si>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</si>
  <si>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</si>
  <si>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</si>
  <si>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</si>
  <si>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</si>
  <si>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</si>
  <si>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</si>
  <si>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</si>
  <si>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</si>
  <si>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</si>
  <si>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</si>
  <si>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</si>
  <si>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</si>
  <si>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</si>
  <si>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</si>
  <si>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</si>
  <si>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</si>
  <si>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</si>
  <si>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</si>
  <si>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</si>
  <si>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</si>
  <si>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</si>
  <si>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</si>
  <si>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</si>
  <si>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</si>
  <si>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</si>
  <si>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</si>
  <si>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</si>
  <si>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</si>
  <si>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</si>
  <si>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</si>
  <si>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</si>
  <si>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</si>
  <si>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</si>
  <si>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</si>
  <si>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</si>
  <si>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</si>
  <si>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</si>
  <si>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</si>
  <si>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</si>
  <si>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</si>
  <si>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</si>
  <si>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</si>
  <si>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</si>
  <si>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</si>
  <si>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</si>
  <si>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</si>
  <si>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</si>
  <si>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</si>
  <si>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</si>
  <si>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</si>
  <si>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</si>
  <si>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</si>
  <si>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</si>
  <si>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</si>
  <si>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</si>
  <si>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</si>
  <si>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</si>
  <si>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</si>
  <si>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</si>
  <si>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</si>
  <si>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</si>
  <si>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</si>
  <si>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</si>
  <si>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</si>
  <si>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</si>
  <si>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</si>
  <si>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</si>
  <si>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</si>
  <si>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</si>
  <si>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</si>
  <si>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</si>
  <si>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</si>
  <si>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</si>
  <si>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</si>
  <si>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</si>
  <si>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</si>
  <si>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</si>
  <si>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</si>
  <si>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</si>
  <si>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</si>
  <si>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</si>
  <si>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</si>
  <si>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</si>
  <si>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</si>
  <si>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</si>
  <si>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</si>
  <si>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</si>
  <si>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</si>
  <si>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</si>
  <si>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</si>
  <si>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</si>
  <si>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</si>
  <si>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</si>
  <si>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</si>
  <si>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</si>
  <si>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</si>
  <si>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</si>
  <si>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</si>
  <si>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</si>
  <si>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</si>
  <si>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</si>
  <si>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</si>
  <si>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</si>
  <si>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</si>
  <si>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</si>
  <si>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</si>
  <si>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</si>
  <si>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</si>
  <si>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</si>
  <si>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</si>
  <si>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</si>
  <si>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</si>
  <si>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</si>
  <si>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</si>
  <si>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</si>
  <si>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</si>
  <si>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</si>
  <si>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</si>
  <si>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</si>
  <si>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</si>
  <si>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</si>
  <si>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</si>
  <si>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</si>
  <si>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</si>
  <si>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</si>
  <si>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</si>
  <si>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</si>
  <si>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</si>
  <si>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</si>
  <si>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</si>
  <si>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</si>
  <si>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</si>
  <si>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</si>
  <si>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</si>
  <si>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</si>
  <si>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</si>
  <si>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</si>
  <si>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</si>
  <si>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</si>
  <si>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</si>
  <si>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</si>
  <si>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</si>
  <si>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</si>
  <si>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</si>
  <si>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</si>
  <si>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</si>
  <si>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</si>
  <si>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</si>
  <si>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</si>
  <si>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</si>
  <si>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</si>
  <si>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</si>
  <si>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</si>
  <si>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</si>
  <si>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</si>
  <si>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</si>
  <si>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</si>
  <si>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</si>
  <si>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</si>
  <si>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</si>
  <si>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</si>
  <si>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</si>
  <si>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</si>
  <si>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</si>
  <si>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</si>
  <si>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</si>
  <si>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</si>
  <si>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</si>
  <si>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</si>
  <si>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</si>
  <si>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</si>
  <si>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</si>
  <si>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</si>
  <si>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</si>
  <si>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</si>
  <si>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</si>
  <si>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</si>
  <si>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</si>
  <si>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</si>
  <si>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</si>
  <si>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</si>
  <si>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</si>
  <si>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</si>
  <si>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</si>
  <si>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</si>
  <si>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</si>
  <si>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</si>
  <si>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</si>
  <si>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</si>
  <si>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</si>
  <si>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</si>
  <si>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</si>
  <si>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</si>
  <si>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</si>
  <si>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</si>
  <si>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</si>
  <si>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</si>
  <si>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</si>
  <si>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</si>
  <si>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</si>
  <si>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</si>
  <si>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</si>
  <si>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</si>
  <si>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</si>
  <si>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</si>
  <si>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</si>
  <si>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</si>
  <si>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</si>
  <si>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</si>
  <si>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</si>
  <si>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</si>
  <si>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</si>
  <si>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</si>
  <si>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</si>
  <si>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</si>
  <si>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</si>
  <si>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</si>
  <si>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</si>
  <si>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</si>
  <si>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</si>
  <si>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</si>
  <si>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</si>
  <si>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</si>
  <si>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</si>
  <si>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</si>
  <si>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</si>
  <si>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</si>
  <si>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</si>
  <si>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</si>
  <si>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</si>
  <si>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</si>
  <si>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</si>
  <si>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</si>
  <si>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</si>
  <si>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</si>
  <si>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</si>
  <si>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</si>
  <si>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</si>
  <si>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</si>
  <si>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</si>
  <si>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</si>
  <si>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</si>
  <si>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</si>
  <si>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</si>
  <si>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</si>
  <si>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</si>
  <si>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</si>
  <si>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</si>
  <si>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</si>
  <si>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</si>
  <si>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</si>
  <si>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</si>
  <si>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</si>
  <si>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</si>
  <si>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</si>
  <si>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</si>
  <si>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</si>
  <si>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</si>
  <si>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</si>
  <si>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</si>
  <si>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</si>
  <si>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</si>
  <si>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</si>
  <si>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</si>
  <si>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</si>
  <si>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</si>
  <si>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</si>
  <si>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</si>
  <si>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</si>
  <si>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</si>
  <si>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</si>
  <si>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</si>
  <si>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</si>
  <si>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</si>
  <si>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</si>
  <si>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</si>
  <si>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</si>
  <si>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</si>
  <si>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</si>
  <si>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</si>
  <si>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</si>
  <si>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</si>
  <si>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</si>
  <si>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</si>
  <si>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</si>
  <si>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</si>
  <si>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</si>
  <si>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</si>
  <si>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</si>
  <si>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</si>
  <si>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</si>
  <si>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</si>
  <si>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</si>
  <si>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</si>
  <si>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</si>
  <si>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</si>
  <si>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</si>
  <si>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</si>
  <si>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</si>
  <si>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</si>
  <si>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</si>
  <si>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</si>
  <si>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</si>
  <si>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</si>
  <si>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</si>
  <si>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</si>
  <si>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</si>
  <si>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</si>
  <si>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</si>
  <si>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</si>
  <si>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</si>
  <si>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</si>
  <si>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</si>
  <si>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</si>
  <si>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</si>
  <si>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</si>
  <si>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</si>
  <si>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</si>
  <si>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</si>
  <si>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</si>
  <si>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</si>
  <si>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</si>
  <si>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</si>
  <si>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</si>
  <si>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</si>
  <si>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</si>
  <si>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</si>
  <si>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</si>
  <si>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</si>
  <si>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</si>
  <si>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</si>
  <si>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</si>
  <si>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</si>
  <si>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</si>
  <si>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</si>
  <si>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</si>
  <si>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</si>
  <si>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</si>
  <si>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</si>
  <si>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</si>
  <si>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</si>
  <si>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</si>
  <si>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</si>
  <si>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</si>
  <si>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</si>
  <si>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</si>
  <si>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</si>
  <si>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</si>
  <si>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</si>
  <si>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</si>
  <si>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</si>
  <si>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</si>
  <si>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</si>
  <si>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</si>
  <si>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</si>
  <si>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</si>
  <si>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</si>
  <si>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</si>
  <si>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</si>
  <si>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</si>
  <si>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</si>
  <si>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</si>
  <si>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</si>
  <si>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</si>
  <si>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</si>
  <si>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</si>
  <si>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</si>
  <si>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</si>
  <si>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</si>
  <si>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</si>
  <si>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</si>
  <si>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</si>
  <si>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</si>
  <si>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</si>
  <si>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</si>
  <si>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</si>
  <si>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</si>
  <si>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</si>
  <si>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</si>
  <si>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</si>
  <si>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</si>
  <si>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</si>
  <si>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</si>
  <si>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</si>
  <si>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</si>
  <si>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</si>
  <si>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</si>
  <si>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</si>
  <si>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</si>
  <si>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</si>
  <si>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</si>
  <si>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</si>
  <si>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</si>
  <si>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</si>
  <si>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</si>
  <si>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</si>
  <si>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</si>
  <si>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</si>
  <si>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</si>
  <si>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</si>
  <si>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</si>
  <si>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</si>
  <si>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</si>
  <si>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</si>
  <si>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</si>
  <si>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</si>
  <si>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</si>
  <si>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</si>
  <si>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</si>
  <si>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</si>
  <si>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</si>
  <si>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</si>
  <si>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</si>
  <si>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</si>
  <si>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</si>
  <si>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</si>
  <si>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</si>
  <si>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</si>
  <si>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</si>
  <si>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</si>
  <si>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</si>
  <si>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</si>
  <si>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</si>
  <si>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</si>
  <si>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</si>
  <si>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</si>
  <si>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</si>
  <si>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</si>
  <si>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</si>
  <si>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</si>
  <si>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</si>
  <si>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</si>
  <si>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</si>
  <si>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</si>
  <si>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</si>
  <si>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</si>
  <si>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</si>
  <si>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</si>
  <si>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</si>
  <si>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</si>
  <si>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</si>
  <si>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</si>
  <si>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</si>
  <si>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</si>
  <si>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</si>
  <si>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</si>
  <si>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</si>
  <si>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</si>
  <si>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</si>
  <si>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</si>
  <si>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</si>
  <si>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</si>
  <si>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</si>
  <si>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</si>
  <si>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</si>
  <si>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</si>
  <si>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</si>
  <si>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</si>
  <si>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</si>
  <si>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</si>
  <si>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</si>
  <si>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</si>
  <si>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</si>
  <si>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</si>
  <si>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</si>
  <si>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</si>
  <si>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</si>
  <si>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</si>
  <si>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</si>
  <si>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</si>
  <si>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</si>
  <si>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</si>
  <si>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</si>
  <si>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</si>
  <si>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</si>
  <si>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</si>
  <si>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</si>
  <si>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</si>
  <si>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</si>
  <si>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</si>
  <si>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</si>
  <si>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</si>
  <si>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</si>
  <si>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</si>
  <si>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</si>
  <si>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</si>
  <si>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</si>
  <si>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</si>
  <si>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</si>
  <si>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</si>
  <si>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</si>
  <si>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</si>
  <si>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</si>
  <si>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</si>
  <si>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</si>
  <si>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</si>
  <si>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</si>
  <si>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</si>
  <si>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</si>
  <si>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</si>
  <si>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</si>
  <si>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</si>
  <si>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</si>
  <si>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</si>
  <si>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</si>
  <si>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</si>
  <si>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</si>
  <si>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</si>
  <si>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</si>
  <si>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</si>
  <si>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</si>
  <si>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</si>
  <si>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</si>
  <si>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</si>
  <si>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</si>
  <si>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</si>
  <si>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</si>
  <si>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</si>
  <si>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</si>
  <si>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</si>
  <si>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</si>
  <si>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</si>
  <si>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</si>
  <si>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</si>
  <si>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</si>
  <si>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</si>
  <si>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</si>
  <si>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</si>
  <si>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</si>
  <si>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</si>
  <si>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</si>
  <si>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</si>
  <si>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</si>
  <si>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</si>
  <si>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</si>
  <si>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</si>
  <si>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</si>
  <si>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</si>
  <si>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</si>
  <si>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</si>
  <si>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</si>
  <si>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</si>
  <si>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</si>
  <si>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</si>
  <si>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</si>
  <si>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</si>
  <si>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</si>
  <si>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</si>
  <si>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</si>
  <si>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</si>
  <si>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</si>
  <si>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</si>
  <si>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</si>
  <si>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</si>
  <si>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</si>
  <si>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</si>
  <si>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</si>
  <si>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</si>
  <si>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</si>
  <si>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</si>
  <si>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</si>
  <si>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</si>
  <si>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</si>
  <si>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</si>
  <si>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</si>
  <si>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</si>
  <si>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</si>
  <si>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</si>
  <si>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</si>
  <si>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</si>
  <si>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</si>
  <si>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</si>
  <si>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</si>
  <si>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</si>
  <si>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</si>
  <si>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</si>
  <si>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</si>
  <si>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</si>
  <si>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</si>
  <si>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</si>
  <si>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</si>
  <si>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</si>
  <si>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</si>
  <si>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</si>
  <si>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</si>
  <si>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</si>
  <si>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</si>
  <si>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</si>
  <si>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</si>
  <si>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</si>
  <si>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</si>
  <si>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</si>
  <si>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</si>
  <si>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</si>
  <si>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</si>
  <si>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</si>
  <si>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</si>
  <si>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</si>
  <si>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</si>
  <si>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</si>
  <si>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</si>
  <si>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</si>
  <si>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</si>
  <si>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</si>
  <si>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</si>
  <si>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</si>
  <si>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</si>
  <si>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</si>
  <si>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</si>
  <si>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</si>
  <si>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</si>
  <si>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</si>
  <si>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</si>
  <si>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</si>
  <si>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</si>
  <si>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</si>
  <si>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</si>
  <si>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</si>
  <si>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</si>
  <si>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</si>
  <si>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</si>
  <si>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</si>
  <si>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</si>
  <si>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</si>
  <si>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</si>
  <si>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</si>
  <si>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</si>
  <si>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</si>
  <si>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</si>
  <si>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</si>
  <si>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</si>
  <si>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</si>
  <si>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</si>
  <si>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</si>
  <si>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</si>
  <si>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</si>
  <si>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</si>
  <si>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</si>
  <si>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</si>
  <si>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</si>
  <si>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</si>
  <si>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</si>
  <si>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</si>
  <si>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</si>
  <si>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</si>
  <si>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</si>
  <si>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</si>
  <si>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</si>
  <si>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</si>
  <si>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</si>
  <si>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</si>
  <si>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</si>
  <si>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</si>
  <si>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</si>
  <si>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</si>
  <si>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</si>
  <si>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</si>
  <si>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</si>
  <si>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</si>
  <si>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</si>
  <si>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</si>
  <si>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</si>
  <si>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</si>
  <si>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</si>
  <si>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</si>
  <si>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</si>
  <si>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</si>
  <si>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</si>
  <si>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</si>
  <si>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</si>
  <si>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</si>
  <si>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</si>
  <si>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</si>
  <si>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</si>
  <si>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</si>
  <si>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</si>
  <si>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</si>
  <si>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</si>
  <si>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</si>
  <si>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</si>
  <si>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</si>
  <si>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</si>
  <si>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</si>
  <si>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</si>
  <si>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</si>
  <si>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</si>
  <si>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</si>
  <si>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</si>
  <si>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</si>
  <si>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</si>
  <si>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</si>
  <si>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</si>
  <si>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</si>
  <si>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</si>
  <si>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</si>
  <si>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</si>
  <si>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</si>
  <si>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</si>
  <si>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</si>
  <si>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</si>
  <si>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</si>
  <si>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</si>
  <si>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</si>
  <si>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</si>
  <si>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</si>
  <si>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</si>
  <si>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</si>
  <si>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</si>
  <si>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</si>
  <si>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</si>
  <si>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</si>
  <si>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</si>
  <si>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</si>
  <si>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</si>
  <si>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</si>
  <si>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</si>
  <si>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</si>
  <si>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</si>
  <si>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</si>
  <si>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</si>
  <si>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</si>
  <si>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</si>
  <si>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</si>
  <si>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</si>
  <si>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</si>
  <si>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</si>
  <si>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</si>
  <si>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</si>
  <si>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</si>
  <si>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</si>
  <si>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</si>
  <si>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</si>
  <si>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</si>
  <si>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</si>
  <si>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</si>
  <si>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</si>
  <si>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</si>
  <si>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</si>
  <si>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</si>
  <si>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</si>
  <si>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</si>
  <si>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</si>
  <si>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</si>
  <si>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</si>
  <si>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</si>
  <si>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</si>
  <si>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</si>
  <si>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</si>
  <si>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</si>
  <si>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</si>
  <si>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</si>
  <si>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</si>
  <si>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</si>
  <si>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</si>
  <si>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</si>
  <si>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</si>
  <si>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</si>
  <si>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</si>
  <si>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</si>
  <si>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</si>
  <si>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</si>
  <si>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</si>
  <si>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</si>
  <si>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</si>
  <si>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</si>
  <si>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</si>
  <si>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</si>
  <si>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</si>
  <si>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</si>
  <si>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</si>
  <si>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</si>
  <si>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</si>
  <si>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</si>
  <si>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</si>
  <si>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</si>
  <si>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</si>
  <si>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</si>
  <si>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</si>
  <si>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</si>
  <si>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</si>
  <si>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</si>
  <si>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</si>
  <si>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</si>
  <si>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</si>
  <si>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</si>
  <si>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</si>
  <si>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</si>
  <si>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</si>
  <si>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</si>
  <si>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</si>
  <si>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</si>
  <si>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</si>
  <si>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</si>
  <si>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</si>
  <si>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</si>
  <si>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</si>
  <si>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</si>
  <si>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</si>
  <si>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</si>
  <si>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</si>
  <si>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</si>
  <si>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</si>
  <si>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</si>
  <si>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</si>
  <si>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</si>
  <si>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</si>
  <si>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</si>
  <si>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</si>
  <si>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</si>
  <si>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</si>
  <si>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</si>
  <si>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</si>
  <si>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</si>
  <si>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</si>
  <si>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</si>
  <si>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</si>
  <si>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</si>
  <si>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</si>
  <si>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</si>
  <si>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</si>
  <si>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</si>
  <si>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</si>
  <si>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</si>
  <si>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</si>
  <si>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</si>
  <si>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</si>
  <si>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</si>
  <si>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</si>
  <si>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</si>
  <si>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</si>
  <si>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</si>
  <si>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</si>
  <si>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</si>
  <si>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</si>
  <si>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</si>
  <si>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</si>
  <si>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</si>
  <si>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</si>
  <si>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</si>
  <si>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</si>
  <si>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</si>
  <si>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</si>
  <si>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</si>
  <si>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</si>
  <si>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</si>
  <si>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</si>
  <si>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</si>
  <si>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</si>
  <si>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</si>
  <si>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</si>
  <si>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</si>
  <si>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</si>
  <si>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</si>
  <si>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</si>
  <si>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</si>
  <si>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</si>
  <si>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</si>
  <si>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</si>
  <si>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</si>
  <si>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</si>
  <si>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</si>
  <si>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</si>
  <si>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</si>
  <si>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</si>
  <si>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</si>
  <si>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</si>
  <si>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</si>
  <si>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</si>
  <si>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</si>
  <si>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</si>
  <si>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</si>
  <si>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</si>
  <si>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</si>
  <si>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</si>
  <si>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</si>
  <si>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</si>
  <si>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</si>
  <si>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</si>
  <si>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</si>
  <si>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</si>
  <si>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</si>
  <si>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</si>
  <si>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</si>
  <si>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</si>
  <si>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</si>
  <si>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</si>
  <si>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</si>
  <si>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</si>
  <si>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</si>
  <si>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</si>
  <si>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</si>
  <si>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</si>
  <si>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</si>
  <si>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</si>
  <si>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</si>
  <si>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</si>
  <si>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</si>
  <si>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</si>
  <si>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</si>
  <si>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</si>
  <si>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</si>
  <si>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</si>
  <si>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</si>
  <si>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</si>
  <si>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</si>
  <si>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</si>
  <si>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</si>
  <si>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</si>
  <si>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</si>
  <si>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</si>
  <si>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</si>
  <si>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</si>
  <si>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</si>
  <si>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</si>
  <si>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</si>
  <si>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</si>
  <si>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</si>
  <si>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</si>
  <si>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</si>
  <si>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</si>
  <si>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</si>
  <si>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</si>
  <si>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</si>
  <si>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</si>
  <si>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</si>
  <si>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</si>
  <si>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</si>
  <si>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</si>
  <si>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</si>
  <si>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</si>
  <si>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</si>
  <si>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</si>
  <si>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</si>
  <si>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</si>
  <si>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</si>
  <si>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</si>
  <si>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</si>
  <si>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</si>
  <si>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</si>
  <si>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</si>
  <si>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</si>
  <si>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</si>
  <si>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</si>
  <si>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</si>
  <si>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</si>
  <si>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</si>
  <si>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</si>
  <si>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</si>
  <si>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</si>
  <si>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</si>
  <si>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</si>
  <si>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</si>
  <si>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</si>
  <si>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</si>
  <si>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</si>
  <si>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</si>
  <si>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</si>
  <si>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</si>
  <si>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</si>
  <si>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</si>
  <si>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</si>
  <si>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</si>
  <si>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</si>
  <si>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</si>
  <si>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</si>
  <si>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</si>
  <si>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</si>
  <si>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</si>
  <si>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</si>
  <si>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</si>
  <si>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</si>
  <si>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</si>
  <si>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</si>
  <si>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</si>
  <si>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</si>
  <si>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</si>
  <si>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</si>
  <si>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</si>
  <si>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</si>
  <si>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</si>
  <si>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</si>
  <si>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</si>
  <si>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</si>
  <si>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</si>
  <si>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</si>
  <si>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</si>
  <si>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</si>
  <si>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</si>
  <si>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</si>
  <si>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</si>
  <si>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</si>
  <si>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</si>
  <si>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</si>
  <si>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</si>
  <si>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</si>
  <si>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</si>
  <si>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</si>
  <si>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</si>
  <si>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</si>
  <si>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</si>
  <si>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</si>
  <si>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</si>
  <si>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</si>
  <si>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</si>
  <si>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</si>
  <si>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</si>
  <si>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</si>
  <si>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</si>
  <si>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</si>
  <si>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</si>
  <si>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</si>
  <si>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</si>
  <si>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</si>
  <si>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</si>
  <si>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</si>
  <si>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</si>
  <si>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</si>
  <si>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</si>
  <si>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</si>
  <si>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</si>
  <si>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</si>
  <si>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</si>
  <si>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</si>
  <si>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</si>
  <si>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</si>
  <si>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</si>
  <si>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</si>
  <si>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</si>
  <si>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</si>
  <si>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</si>
  <si>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</si>
  <si>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</si>
  <si>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</si>
  <si>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</si>
  <si>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</si>
  <si>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</si>
  <si>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</si>
  <si>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</si>
  <si>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</si>
  <si>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</si>
  <si>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</si>
  <si>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</si>
  <si>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</si>
  <si>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</si>
  <si>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</si>
  <si>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</si>
  <si>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</si>
  <si>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</si>
  <si>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</si>
  <si>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</si>
  <si>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</si>
  <si>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</si>
  <si>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</si>
  <si>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</si>
  <si>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</si>
  <si>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</si>
  <si>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</si>
  <si>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</si>
  <si>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</si>
  <si>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</si>
  <si>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</si>
  <si>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</si>
  <si>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</si>
  <si>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</si>
  <si>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</si>
  <si>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</si>
  <si>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</si>
  <si>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</si>
  <si>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</si>
  <si>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</si>
  <si>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</si>
  <si>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</si>
  <si>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</si>
  <si>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</si>
  <si>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</si>
  <si>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</si>
  <si>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</si>
  <si>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</si>
  <si>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</si>
  <si>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</si>
  <si>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</si>
  <si>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</si>
  <si>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</si>
  <si>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</si>
  <si>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</si>
  <si>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</si>
  <si>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</si>
  <si>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</si>
  <si>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</si>
  <si>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</si>
  <si>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</si>
  <si>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</si>
  <si>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</si>
  <si>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</si>
  <si>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</si>
  <si>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</si>
  <si>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</si>
  <si>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</si>
  <si>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</si>
  <si>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</si>
  <si>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</si>
  <si>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</si>
  <si>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</si>
  <si>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</si>
  <si>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</si>
  <si>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</si>
  <si>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</si>
  <si>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</si>
  <si>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</si>
  <si>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</si>
  <si>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</si>
  <si>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</si>
  <si>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</si>
  <si>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</si>
  <si>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</si>
  <si>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</si>
  <si>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</si>
  <si>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</si>
  <si>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</si>
  <si>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</si>
  <si>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</si>
  <si>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</si>
  <si>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</si>
  <si>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</si>
  <si>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</si>
  <si>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</si>
  <si>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</si>
  <si>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</si>
  <si>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</si>
  <si>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</si>
  <si>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</si>
  <si>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</si>
  <si>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</si>
  <si>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</si>
  <si>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</si>
  <si>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</si>
  <si>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</si>
  <si>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</si>
  <si>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</si>
  <si>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</si>
  <si>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</si>
  <si>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</si>
  <si>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</si>
  <si>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</si>
  <si>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</si>
  <si>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</si>
  <si>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</si>
  <si>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</si>
  <si>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</si>
  <si>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</si>
  <si>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</si>
  <si>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</si>
  <si>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</si>
  <si>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</si>
  <si>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</si>
  <si>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</si>
  <si>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</si>
  <si>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</si>
  <si>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</si>
  <si>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</si>
  <si>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</si>
  <si>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</si>
  <si>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</si>
  <si>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</si>
  <si>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</si>
  <si>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</si>
  <si>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</si>
  <si>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</si>
  <si>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</si>
  <si>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</si>
  <si>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</si>
  <si>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</si>
  <si>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</si>
  <si>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</si>
  <si>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</si>
  <si>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</si>
  <si>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</si>
  <si>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</si>
  <si>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</si>
  <si>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</si>
  <si>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</si>
  <si>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</si>
  <si>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</si>
  <si>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</si>
  <si>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</si>
  <si>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</si>
  <si>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</si>
  <si>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</si>
  <si>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</si>
  <si>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</si>
  <si>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</si>
  <si>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</si>
  <si>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</si>
  <si>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</si>
  <si>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</si>
  <si>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</si>
  <si>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</si>
  <si>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</si>
  <si>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</si>
  <si>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</si>
  <si>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</si>
  <si>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</si>
  <si>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</si>
  <si>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</si>
  <si>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</si>
  <si>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</si>
  <si>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</si>
  <si>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</si>
  <si>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</si>
  <si>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</si>
  <si>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</si>
  <si>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</si>
  <si>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</si>
  <si>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</si>
  <si>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</si>
  <si>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</si>
  <si>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</si>
  <si>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</si>
  <si>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</si>
  <si>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</si>
  <si>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</si>
  <si>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</si>
  <si>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</si>
  <si>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</si>
  <si>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</si>
  <si>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</si>
  <si>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</si>
  <si>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</si>
  <si>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</si>
  <si>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</si>
  <si>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</si>
  <si>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</si>
  <si>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</si>
  <si>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</si>
  <si>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</si>
  <si>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</si>
  <si>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</si>
  <si>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</si>
  <si>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</si>
  <si>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</si>
  <si>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</si>
  <si>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</si>
  <si>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</si>
  <si>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</si>
  <si>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</si>
  <si>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</si>
  <si>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</si>
  <si>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</si>
  <si>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</si>
  <si>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</si>
  <si>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</si>
  <si>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</si>
  <si>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</si>
  <si>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</si>
  <si>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</si>
  <si>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</si>
  <si>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</si>
  <si>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</si>
  <si>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</si>
  <si>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</si>
  <si>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</si>
  <si>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</si>
  <si>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</si>
  <si>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</si>
  <si>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</si>
  <si>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</si>
  <si>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</si>
  <si>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</si>
  <si>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</si>
  <si>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</si>
  <si>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</si>
  <si>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</si>
  <si>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</si>
  <si>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</si>
  <si>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</si>
  <si>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</si>
  <si>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</si>
  <si>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</si>
  <si>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</si>
  <si>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</si>
  <si>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</si>
  <si>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</si>
  <si>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</si>
  <si>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</si>
  <si>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</si>
  <si>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</si>
  <si>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</si>
  <si>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</si>
  <si>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</si>
  <si>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</si>
  <si>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</si>
  <si>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</si>
  <si>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</si>
  <si>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</si>
  <si>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</si>
  <si>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</si>
  <si>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</si>
  <si>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</si>
  <si>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</si>
  <si>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</si>
  <si>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</si>
  <si>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</si>
  <si>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</si>
  <si>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</si>
  <si>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</si>
  <si>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</si>
  <si>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</si>
  <si>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</si>
  <si>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</si>
  <si>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</si>
  <si>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</si>
  <si>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</si>
  <si>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</si>
  <si>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</si>
  <si>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</si>
  <si>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</si>
  <si>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</si>
  <si>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</si>
  <si>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</si>
  <si>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</si>
  <si>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</si>
  <si>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</si>
  <si>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</si>
  <si>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</si>
  <si>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</si>
  <si>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</si>
  <si>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</si>
  <si>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</si>
  <si>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</si>
  <si>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</si>
  <si>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</si>
  <si>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</si>
  <si>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</si>
  <si>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</si>
  <si>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</si>
  <si>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</si>
  <si>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</si>
  <si>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</si>
  <si>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</si>
  <si>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</si>
  <si>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</si>
  <si>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</si>
  <si>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</si>
  <si>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</si>
  <si>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</si>
  <si>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</si>
  <si>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</si>
  <si>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</si>
  <si>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</si>
  <si>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</si>
  <si>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</si>
  <si>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</si>
  <si>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</si>
  <si>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</si>
  <si>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</si>
  <si>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</si>
  <si>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</si>
  <si>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</si>
  <si>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</si>
  <si>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</si>
  <si>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</si>
  <si>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</si>
  <si>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</si>
  <si>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</si>
  <si>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</si>
  <si>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</si>
  <si>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</si>
  <si>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</si>
  <si>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</si>
  <si>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</si>
  <si>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</si>
  <si>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</si>
  <si>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</si>
  <si>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</si>
  <si>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</si>
  <si>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</si>
  <si>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</si>
  <si>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</si>
  <si>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</si>
  <si>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</si>
  <si>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</si>
  <si>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</si>
  <si>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</si>
  <si>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</si>
  <si>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</si>
  <si>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</si>
  <si>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</si>
  <si>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</si>
  <si>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</si>
  <si>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</si>
  <si>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</si>
  <si>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</si>
  <si>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</si>
  <si>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</si>
  <si>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</si>
  <si>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</si>
  <si>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</si>
  <si>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</si>
  <si>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</si>
  <si>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</si>
  <si>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</si>
  <si>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</si>
  <si>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</si>
  <si>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</si>
  <si>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</si>
  <si>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</si>
  <si>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</si>
  <si>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</si>
  <si>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</si>
  <si>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</si>
  <si>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</si>
  <si>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</si>
  <si>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</si>
  <si>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</si>
  <si>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</si>
  <si>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</si>
  <si>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</si>
  <si>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</si>
  <si>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</si>
  <si>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</si>
  <si>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</si>
  <si>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</si>
  <si>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</si>
  <si>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</si>
  <si>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</si>
  <si>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</si>
  <si>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</si>
  <si>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</si>
  <si>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</si>
  <si>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</si>
  <si>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</si>
  <si>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</si>
  <si>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</si>
  <si>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</si>
  <si>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</si>
  <si>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</si>
  <si>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</si>
  <si>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</si>
  <si>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</si>
  <si>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</si>
  <si>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</si>
  <si>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</si>
  <si>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</si>
  <si>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</si>
  <si>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</si>
  <si>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</si>
  <si>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</si>
  <si>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</si>
  <si>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</si>
  <si>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</si>
  <si>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</si>
  <si>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</si>
  <si>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</si>
  <si>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</si>
  <si>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</si>
  <si>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</si>
  <si>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</si>
  <si>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</si>
  <si>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</si>
  <si>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</si>
  <si>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</si>
  <si>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</si>
  <si>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</si>
  <si>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</si>
  <si>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</si>
  <si>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</si>
  <si>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</si>
  <si>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</si>
  <si>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</si>
  <si>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</si>
  <si>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</si>
  <si>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</si>
  <si>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</si>
  <si>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</si>
  <si>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</si>
  <si>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</si>
  <si>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</si>
  <si>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</si>
  <si>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</si>
  <si>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</si>
  <si>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</si>
  <si>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</si>
  <si>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</si>
  <si>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</si>
  <si>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</si>
  <si>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</si>
  <si>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</si>
  <si>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</si>
  <si>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</si>
  <si>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</si>
  <si>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</si>
  <si>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</si>
  <si>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</si>
  <si>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</si>
  <si>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</si>
  <si>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</si>
  <si>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</si>
  <si>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</si>
  <si>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</si>
  <si>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</si>
  <si>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</si>
  <si>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</si>
  <si>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</si>
  <si>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</si>
  <si>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</si>
  <si>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</si>
  <si>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</si>
  <si>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</si>
  <si>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</si>
  <si>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</si>
  <si>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</si>
  <si>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</si>
  <si>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</si>
  <si>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</si>
  <si>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</si>
  <si>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</si>
  <si>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</si>
  <si>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</si>
  <si>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</si>
  <si>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</si>
  <si>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</si>
  <si>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</si>
  <si>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</si>
  <si>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</si>
  <si>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</si>
  <si>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</si>
  <si>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</si>
  <si>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</si>
  <si>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</si>
  <si>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</si>
  <si>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</si>
  <si>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</si>
  <si>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</si>
  <si>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</si>
  <si>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</si>
  <si>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</si>
  <si>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</si>
  <si>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</si>
  <si>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</si>
  <si>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</si>
  <si>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</si>
  <si>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</si>
  <si>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</si>
  <si>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</si>
  <si>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</si>
  <si>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</si>
  <si>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</si>
  <si>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</si>
  <si>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</si>
  <si>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</si>
  <si>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</si>
  <si>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</si>
  <si>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</si>
  <si>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</si>
  <si>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</si>
  <si>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</si>
  <si>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</si>
  <si>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</si>
  <si>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</si>
  <si>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</si>
  <si>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</si>
  <si>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</si>
  <si>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</si>
  <si>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</si>
  <si>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</si>
  <si>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</si>
  <si>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</si>
  <si>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</si>
  <si>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</si>
  <si>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</si>
  <si>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</si>
  <si>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</si>
  <si>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</si>
  <si>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</si>
  <si>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</si>
  <si>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</si>
  <si>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</si>
  <si>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</si>
  <si>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</si>
  <si>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</si>
  <si>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</si>
  <si>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</si>
  <si>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</si>
  <si>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</si>
  <si>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</si>
  <si>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</si>
  <si>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</si>
  <si>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</si>
  <si>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</si>
  <si>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</si>
  <si>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</si>
  <si>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</si>
  <si>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</si>
  <si>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</si>
  <si>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</si>
  <si>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</si>
  <si>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</si>
  <si>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</si>
  <si>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</si>
  <si>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</si>
  <si>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</si>
  <si>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</si>
  <si>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</si>
  <si>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</si>
  <si>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</si>
  <si>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</si>
  <si>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</si>
  <si>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</si>
  <si>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</si>
  <si>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</si>
  <si>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</si>
  <si>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</si>
  <si>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</si>
  <si>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</si>
  <si>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</si>
  <si>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</si>
  <si>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</si>
  <si>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</si>
  <si>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</si>
  <si>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</si>
  <si>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</si>
  <si>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</si>
  <si>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</si>
  <si>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</si>
  <si>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</si>
  <si>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</si>
  <si>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</si>
  <si>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</si>
  <si>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</si>
  <si>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</si>
  <si>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</si>
  <si>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</si>
  <si>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</si>
  <si>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</si>
  <si>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</si>
  <si>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</si>
  <si>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</si>
  <si>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</si>
  <si>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</si>
  <si>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</si>
  <si>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</si>
  <si>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</si>
  <si>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</si>
  <si>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</si>
  <si>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</si>
  <si>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</si>
  <si>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</si>
  <si>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</si>
  <si>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</si>
  <si>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</si>
  <si>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</si>
  <si>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</si>
  <si>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</si>
  <si>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</si>
  <si>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</si>
  <si>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</si>
  <si>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</si>
  <si>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</si>
  <si>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</si>
  <si>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</si>
  <si>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</si>
  <si>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</si>
  <si>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</si>
  <si>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</si>
  <si>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</si>
  <si>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</si>
  <si>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</si>
  <si>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</si>
  <si>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</si>
  <si>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</si>
  <si>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</si>
  <si>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</si>
  <si>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</si>
  <si>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</si>
  <si>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</si>
  <si>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</si>
  <si>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</si>
  <si>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</si>
  <si>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</si>
  <si>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</si>
  <si>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</si>
  <si>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</si>
  <si>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</si>
  <si>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</si>
  <si>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</si>
  <si>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</si>
  <si>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</si>
  <si>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</si>
  <si>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</si>
  <si>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</si>
  <si>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</si>
  <si>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</si>
  <si>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</si>
  <si>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</si>
  <si>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</si>
  <si>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</si>
  <si>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</si>
  <si>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</si>
  <si>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</si>
  <si>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</si>
  <si>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</si>
  <si>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</si>
  <si>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</si>
  <si>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</si>
  <si>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</si>
  <si>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</si>
  <si>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</si>
  <si>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</si>
  <si>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</si>
  <si>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</si>
  <si>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</si>
  <si>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</si>
  <si>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</si>
  <si>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</si>
  <si>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</si>
  <si>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</si>
  <si>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</si>
  <si>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</si>
  <si>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</si>
  <si>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</si>
  <si>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</si>
  <si>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</si>
  <si>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</si>
  <si>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</si>
  <si>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</si>
  <si>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</si>
  <si>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</si>
  <si>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</si>
  <si>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</si>
  <si>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</si>
  <si>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</si>
  <si>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</si>
  <si>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</si>
  <si>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</si>
  <si>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</si>
  <si>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</si>
  <si>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</si>
  <si>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</si>
  <si>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</si>
  <si>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</si>
  <si>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</si>
  <si>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</si>
  <si>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</si>
  <si>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</si>
  <si>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</si>
  <si>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</si>
  <si>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</si>
  <si>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</si>
  <si>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</si>
  <si>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</si>
  <si>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</si>
  <si>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</si>
  <si>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</si>
  <si>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</si>
  <si>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</si>
  <si>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</si>
  <si>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</si>
  <si>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</si>
  <si>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</si>
  <si>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</si>
  <si>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</si>
  <si>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</si>
  <si>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</si>
  <si>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</si>
  <si>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</si>
  <si>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</si>
  <si>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</si>
  <si>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</si>
  <si>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</si>
  <si>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</si>
  <si>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</si>
  <si>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</si>
  <si>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</si>
  <si>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</si>
  <si>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</si>
  <si>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</si>
  <si>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</si>
  <si>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</si>
  <si>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</si>
  <si>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</si>
  <si>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</si>
  <si>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</si>
  <si>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</si>
  <si>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</si>
  <si>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</si>
  <si>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</si>
  <si>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</si>
  <si>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</si>
  <si>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</si>
  <si>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</si>
  <si>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</si>
  <si>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</si>
  <si>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</si>
  <si>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</si>
  <si>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</si>
  <si>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</si>
  <si>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</si>
  <si>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</si>
  <si>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</si>
  <si>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</si>
  <si>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</si>
  <si>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</si>
  <si>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</si>
  <si>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</si>
  <si>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</si>
  <si>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</si>
  <si>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</si>
  <si>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</si>
  <si>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</si>
  <si>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</si>
  <si>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</si>
  <si>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</si>
  <si>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</si>
  <si>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</si>
  <si>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</si>
  <si>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</si>
  <si>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</si>
  <si>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</si>
  <si>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</si>
  <si>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</si>
  <si>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</si>
  <si>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</si>
  <si>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</si>
  <si>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</si>
  <si>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</si>
  <si>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</si>
  <si>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</si>
  <si>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</si>
  <si>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</si>
  <si>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</si>
  <si>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</si>
  <si>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</si>
  <si>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</si>
  <si>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</si>
  <si>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</si>
  <si>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</si>
  <si>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</si>
  <si>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</si>
  <si>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</si>
  <si>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</si>
  <si>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</si>
  <si>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</si>
  <si>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</si>
  <si>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</si>
  <si>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</si>
  <si>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</si>
  <si>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</si>
  <si>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</si>
  <si>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</si>
  <si>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</si>
  <si>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</si>
  <si>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</si>
  <si>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</si>
  <si>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</si>
  <si>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</si>
  <si>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</si>
  <si>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</si>
  <si>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</si>
  <si>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</si>
  <si>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</si>
  <si>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</si>
  <si>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</si>
  <si>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</si>
  <si>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</si>
  <si>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</si>
  <si>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</si>
  <si>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</si>
  <si>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</si>
  <si>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</si>
  <si>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</si>
  <si>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</si>
  <si>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</si>
  <si>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</si>
  <si>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</si>
  <si>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</si>
  <si>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</si>
  <si>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</si>
  <si>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</si>
  <si>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</si>
  <si>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</si>
  <si>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</si>
  <si>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</si>
  <si>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</si>
  <si>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</si>
  <si>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</si>
  <si>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</si>
  <si>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</si>
  <si>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</si>
  <si>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</si>
  <si>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</si>
  <si>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</si>
  <si>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</si>
  <si>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</si>
  <si>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</si>
  <si>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</si>
  <si>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</si>
  <si>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</si>
  <si>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</si>
  <si>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</si>
  <si>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</si>
  <si>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</si>
  <si>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</si>
  <si>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</si>
  <si>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</si>
  <si>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</si>
  <si>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</si>
  <si>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</si>
  <si>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</si>
  <si>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</si>
  <si>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</si>
  <si>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</si>
  <si>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</si>
  <si>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</si>
  <si>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</si>
  <si>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</si>
  <si>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</si>
  <si>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</si>
  <si>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</si>
  <si>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</si>
  <si>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</si>
  <si>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</si>
  <si>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</si>
  <si>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</si>
  <si>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</si>
  <si>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</si>
  <si>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</si>
  <si>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</si>
  <si>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</si>
  <si>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</si>
  <si>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</si>
  <si>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</si>
  <si>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</si>
  <si>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</si>
  <si>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</si>
  <si>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</si>
  <si>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</si>
  <si>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</si>
  <si>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</si>
  <si>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</si>
  <si>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</si>
  <si>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</si>
  <si>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</si>
  <si>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</si>
  <si>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</si>
  <si>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</si>
  <si>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</si>
  <si>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</si>
  <si>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</si>
  <si>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</si>
  <si>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</si>
  <si>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</si>
  <si>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</si>
  <si>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</si>
  <si>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</si>
  <si>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</si>
  <si>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</si>
  <si>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</si>
  <si>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</si>
  <si>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</si>
  <si>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</si>
  <si>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</si>
  <si>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</si>
  <si>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</si>
  <si>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</si>
  <si>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</si>
  <si>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</si>
  <si>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</si>
  <si>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</si>
  <si>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</si>
  <si>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</si>
  <si>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</si>
  <si>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</si>
  <si>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</si>
  <si>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</si>
  <si>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</si>
  <si>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</si>
  <si>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</si>
  <si>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</si>
  <si>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</si>
  <si>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</si>
  <si>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</si>
  <si>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</si>
  <si>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</si>
  <si>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</si>
  <si>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</si>
  <si>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</si>
  <si>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</si>
  <si>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</si>
  <si>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</si>
  <si>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</si>
  <si>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</si>
  <si>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</si>
  <si>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</si>
  <si>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</si>
  <si>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</si>
  <si>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</si>
  <si>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</si>
  <si>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</si>
  <si>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</si>
  <si>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</si>
  <si>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</si>
  <si>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</si>
  <si>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</si>
  <si>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</si>
  <si>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</si>
  <si>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</si>
  <si>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</si>
  <si>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</si>
  <si>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</si>
  <si>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</si>
  <si>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</si>
  <si>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</si>
  <si>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</si>
  <si>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</si>
  <si>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</si>
  <si>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</si>
  <si>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</si>
  <si>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</si>
  <si>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</si>
  <si>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</si>
  <si>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</si>
  <si>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</si>
  <si>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</si>
  <si>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</si>
  <si>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</si>
  <si>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</si>
  <si>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</si>
  <si>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</si>
  <si>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</si>
  <si>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</si>
  <si>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</si>
  <si>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</si>
  <si>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</si>
  <si>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</si>
  <si>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</si>
  <si>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</si>
  <si>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</si>
  <si>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</si>
  <si>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</si>
  <si>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</si>
  <si>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</si>
  <si>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</si>
  <si>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</si>
  <si>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</si>
  <si>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</si>
  <si>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</si>
  <si>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</si>
  <si>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</si>
  <si>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</si>
  <si>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</si>
  <si>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</si>
  <si>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</si>
  <si>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</si>
  <si>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</si>
  <si>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</si>
  <si>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</si>
  <si>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</si>
  <si>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</si>
  <si>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</si>
  <si>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</si>
  <si>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</si>
  <si>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</si>
  <si>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</si>
  <si>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</si>
  <si>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</si>
  <si>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</si>
  <si>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</si>
  <si>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</si>
  <si>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</si>
  <si>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</si>
  <si>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</si>
  <si>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</si>
  <si>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</si>
  <si>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</si>
  <si>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</si>
  <si>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</si>
  <si>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</si>
  <si>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</si>
  <si>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</si>
  <si>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</si>
  <si>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</si>
  <si>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</si>
  <si>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</si>
  <si>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</si>
  <si>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</si>
  <si>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</si>
  <si>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</si>
  <si>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</si>
  <si>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</si>
  <si>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</si>
  <si>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</si>
  <si>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</si>
  <si>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</si>
  <si>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</si>
  <si>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</si>
  <si>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</si>
  <si>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</si>
  <si>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</si>
  <si>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</si>
  <si>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</si>
  <si>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</si>
  <si>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</si>
  <si>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</si>
  <si>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</si>
  <si>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</si>
  <si>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</si>
  <si>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</si>
  <si>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</si>
  <si>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</si>
  <si>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</si>
  <si>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</si>
  <si>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</si>
  <si>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</si>
  <si>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</si>
  <si>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</si>
  <si>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</si>
  <si>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</si>
  <si>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</si>
  <si>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</si>
  <si>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</si>
  <si>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</si>
  <si>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</si>
  <si>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</si>
  <si>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</si>
  <si>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</si>
  <si>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</si>
  <si>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</si>
  <si>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</si>
  <si>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</si>
  <si>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</si>
  <si>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</si>
  <si>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</si>
  <si>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</si>
  <si>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</si>
  <si>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</si>
  <si>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</si>
  <si>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</si>
  <si>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</si>
  <si>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</si>
  <si>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</si>
  <si>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</si>
  <si>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</si>
  <si>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</si>
  <si>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</si>
  <si>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</si>
  <si>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</si>
  <si>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</si>
  <si>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</si>
  <si>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</si>
  <si>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</si>
  <si>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</si>
  <si>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</si>
  <si>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</si>
  <si>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</si>
  <si>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</si>
  <si>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</si>
  <si>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</si>
  <si>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</si>
  <si>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</si>
  <si>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</si>
  <si>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</si>
  <si>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</si>
  <si>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</si>
  <si>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</si>
  <si>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</si>
  <si>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</si>
  <si>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</si>
  <si>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</si>
  <si>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</si>
  <si>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</si>
  <si>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</si>
  <si>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</si>
  <si>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</si>
  <si>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</si>
  <si>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</si>
  <si>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</si>
  <si>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</si>
  <si>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</si>
  <si>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</si>
  <si>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</si>
  <si>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</si>
  <si>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</si>
  <si>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</si>
  <si>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</si>
  <si>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</si>
  <si>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</si>
  <si>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</si>
  <si>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</si>
  <si>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</si>
  <si>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</si>
  <si>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</si>
  <si>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</si>
  <si>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</si>
  <si>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</si>
  <si>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</si>
  <si>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</si>
  <si>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</si>
  <si>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</si>
  <si>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</si>
  <si>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</si>
  <si>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</si>
  <si>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</si>
  <si>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</si>
  <si>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</si>
  <si>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</si>
  <si>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</si>
  <si>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</si>
  <si>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</si>
  <si>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</si>
  <si>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</si>
  <si>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</si>
  <si>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</si>
  <si>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</si>
  <si>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</si>
  <si>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</si>
  <si>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</si>
  <si>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</si>
  <si>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</si>
  <si>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</si>
  <si>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</si>
  <si>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</si>
  <si>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</si>
  <si>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</si>
  <si>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</si>
  <si>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</si>
  <si>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</si>
  <si>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</si>
  <si>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</si>
  <si>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</si>
  <si>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</si>
  <si>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</si>
  <si>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</si>
  <si>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</si>
  <si>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</si>
  <si>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</si>
  <si>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</si>
  <si>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</si>
  <si>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</si>
  <si>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</si>
  <si>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</si>
  <si>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</si>
  <si>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</si>
  <si>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</si>
  <si>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</si>
  <si>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</si>
  <si>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</si>
  <si>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</si>
  <si>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</si>
  <si>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</si>
  <si>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</si>
  <si>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</si>
  <si>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</si>
  <si>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</si>
  <si>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</si>
  <si>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</si>
  <si>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</si>
  <si>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</si>
  <si>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</si>
  <si>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</si>
  <si>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</si>
  <si>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</si>
  <si>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</si>
  <si>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</si>
  <si>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</si>
  <si>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</si>
  <si>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</si>
  <si>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</si>
  <si>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</si>
  <si>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</si>
  <si>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</si>
  <si>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</si>
  <si>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</si>
  <si>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</si>
  <si>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</si>
  <si>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</si>
  <si>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</si>
  <si>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</si>
  <si>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</si>
  <si>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</si>
  <si>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</si>
  <si>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</si>
  <si>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</si>
  <si>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</si>
  <si>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</si>
  <si>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</si>
  <si>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</si>
  <si>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</si>
  <si>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</si>
  <si>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</si>
  <si>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</si>
  <si>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</si>
  <si>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</si>
  <si>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</si>
  <si>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</si>
  <si>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</si>
  <si>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</si>
  <si>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</si>
  <si>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</si>
  <si>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</si>
  <si>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</si>
  <si>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</si>
  <si>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</si>
  <si>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</si>
  <si>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</si>
  <si>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</si>
  <si>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</si>
  <si>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</si>
  <si>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</si>
  <si>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</si>
  <si>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</si>
  <si>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</si>
  <si>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</si>
  <si>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</si>
  <si>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</si>
  <si>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</si>
  <si>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</si>
  <si>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</si>
  <si>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</si>
  <si>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</si>
  <si>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</si>
  <si>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</si>
  <si>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</si>
  <si>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</si>
  <si>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</si>
  <si>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</si>
  <si>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</si>
  <si>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</si>
  <si>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</si>
  <si>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</si>
  <si>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</si>
  <si>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</si>
  <si>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</si>
  <si>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</si>
  <si>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</si>
  <si>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</si>
  <si>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</si>
  <si>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</si>
  <si>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</si>
  <si>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</si>
  <si>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</si>
  <si>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</si>
  <si>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</si>
  <si>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</si>
  <si>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</si>
  <si>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</si>
  <si>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</si>
  <si>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</si>
  <si>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</si>
  <si>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</si>
  <si>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</si>
  <si>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</si>
  <si>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</si>
  <si>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</si>
  <si>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</si>
  <si>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</si>
  <si>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</si>
  <si>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</si>
  <si>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</si>
  <si>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</si>
  <si>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</si>
  <si>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</si>
  <si>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</si>
  <si>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</si>
  <si>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</si>
  <si>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</si>
  <si>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</si>
  <si>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</si>
  <si>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</si>
  <si>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</si>
  <si>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</si>
  <si>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</si>
  <si>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</si>
  <si>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</si>
  <si>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</si>
  <si>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</si>
  <si>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</si>
  <si>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</si>
  <si>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</si>
  <si>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</si>
  <si>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</si>
  <si>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</si>
  <si>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</si>
  <si>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</si>
  <si>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</si>
  <si>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</si>
  <si>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</si>
  <si>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</si>
  <si>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</si>
  <si>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</si>
  <si>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</si>
  <si>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</si>
  <si>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</si>
  <si>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</si>
  <si>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</si>
  <si>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</si>
  <si>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</si>
  <si>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</si>
  <si>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</si>
  <si>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</si>
  <si>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</si>
  <si>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</si>
  <si>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</si>
  <si>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</si>
  <si>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</si>
  <si>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</si>
  <si>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</si>
  <si>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</si>
  <si>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</si>
  <si>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</si>
  <si>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</si>
  <si>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</si>
  <si>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</si>
  <si>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</si>
  <si>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</si>
  <si>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</si>
  <si>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</si>
  <si>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</si>
  <si>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</si>
  <si>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</si>
  <si>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</si>
  <si>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</si>
  <si>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</si>
  <si>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</si>
  <si>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</si>
  <si>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</si>
  <si>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</si>
  <si>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</si>
  <si>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</si>
  <si>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</si>
  <si>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</si>
  <si>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</si>
  <si>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</si>
  <si>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</si>
  <si>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</si>
  <si>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</si>
  <si>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</si>
  <si>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</si>
  <si>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</si>
  <si>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</si>
  <si>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</si>
  <si>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</si>
  <si>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</si>
  <si>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</si>
  <si>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</si>
  <si>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</si>
  <si>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</si>
  <si>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</si>
  <si>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</si>
  <si>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</si>
  <si>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</si>
  <si>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</si>
  <si>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</si>
  <si>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</si>
  <si>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</si>
  <si>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</si>
  <si>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</si>
  <si>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</si>
  <si>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</si>
  <si>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</si>
  <si>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</si>
  <si>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</si>
  <si>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</si>
  <si>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</si>
  <si>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</si>
  <si>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</si>
  <si>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</si>
  <si>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</si>
  <si>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</si>
  <si>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</si>
  <si>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</si>
  <si>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</si>
  <si>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</si>
  <si>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</si>
  <si>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</si>
  <si>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</si>
  <si>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</si>
  <si>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</si>
  <si>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</si>
  <si>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</si>
  <si>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</si>
  <si>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</si>
  <si>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</si>
  <si>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</si>
  <si>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</si>
  <si>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</si>
  <si>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</si>
  <si>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</si>
  <si>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</si>
  <si>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</si>
  <si>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</si>
  <si>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</si>
  <si>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</si>
  <si>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</si>
  <si>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</si>
  <si>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</si>
  <si>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</si>
  <si>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</si>
  <si>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</si>
  <si>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</si>
  <si>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</si>
  <si>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</si>
  <si>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</si>
  <si>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</si>
  <si>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</si>
  <si>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</si>
  <si>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</si>
  <si>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</si>
  <si>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</si>
  <si>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</si>
  <si>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</si>
  <si>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</si>
  <si>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</si>
  <si>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</si>
  <si>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</si>
  <si>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</si>
  <si>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</si>
  <si>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</si>
  <si>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</si>
  <si>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</si>
  <si>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</si>
  <si>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</si>
  <si>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</si>
  <si>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</si>
  <si>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</si>
  <si>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</si>
  <si>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</si>
  <si>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</si>
  <si>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</si>
  <si>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</si>
  <si>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</si>
  <si>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</si>
  <si>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</si>
  <si>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</si>
  <si>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</si>
  <si>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</si>
  <si>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</si>
  <si>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</si>
  <si>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</si>
  <si>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</si>
  <si>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</si>
  <si>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</si>
  <si>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</si>
  <si>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</si>
  <si>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</si>
  <si>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</si>
  <si>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</si>
  <si>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</si>
  <si>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</si>
  <si>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</si>
  <si>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</si>
  <si>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</si>
  <si>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</si>
  <si>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</si>
  <si>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</si>
  <si>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</si>
  <si>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</si>
  <si>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</si>
  <si>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</si>
  <si>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</si>
  <si>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</si>
  <si>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</si>
  <si>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</si>
  <si>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</si>
  <si>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</si>
  <si>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</si>
  <si>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</si>
  <si>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</si>
  <si>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</si>
  <si>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</si>
  <si>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</si>
  <si>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</si>
  <si>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</si>
  <si>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</si>
  <si>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</si>
  <si>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</si>
  <si>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</si>
  <si>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</si>
  <si>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</si>
  <si>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</si>
  <si>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</si>
  <si>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</si>
  <si>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</si>
  <si>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</si>
  <si>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</si>
  <si>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</si>
  <si>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</si>
  <si>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</si>
  <si>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</si>
  <si>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</si>
  <si>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</si>
  <si>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</si>
  <si>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</si>
  <si>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</si>
  <si>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</si>
  <si>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</si>
  <si>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</si>
  <si>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</si>
  <si>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</si>
  <si>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</si>
  <si>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</si>
  <si>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</si>
  <si>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</si>
  <si>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</si>
  <si>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</si>
  <si>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</si>
  <si>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</si>
  <si>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</si>
  <si>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</si>
  <si>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</si>
  <si>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</si>
  <si>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</si>
  <si>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</si>
  <si>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</si>
  <si>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</si>
  <si>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</si>
  <si>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</si>
  <si>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</si>
  <si>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</si>
  <si>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</si>
  <si>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</si>
  <si>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</si>
  <si>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</si>
  <si>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</si>
  <si>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</si>
  <si>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</si>
  <si>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</si>
  <si>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</si>
  <si>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</si>
  <si>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</si>
  <si>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</si>
  <si>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</si>
  <si>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</si>
  <si>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</si>
  <si>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</si>
  <si>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</si>
  <si>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</si>
  <si>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</si>
  <si>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</si>
  <si>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</si>
  <si>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</si>
  <si>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</si>
  <si>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</si>
  <si>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</si>
  <si>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</si>
  <si>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</si>
  <si>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</si>
  <si>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</si>
  <si>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</si>
  <si>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</si>
  <si>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</si>
  <si>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</si>
  <si>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</si>
  <si>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</si>
  <si>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</si>
  <si>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</si>
  <si>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</si>
  <si>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</si>
  <si>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</si>
  <si>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</si>
  <si>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</si>
  <si>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</si>
  <si>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</si>
  <si>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</si>
  <si>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</si>
  <si>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</si>
  <si>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</si>
  <si>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</si>
  <si>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</si>
  <si>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</si>
  <si>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</si>
  <si>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</si>
  <si>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</si>
  <si>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</si>
  <si>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</si>
  <si>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</si>
  <si>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</si>
  <si>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</si>
  <si>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</si>
  <si>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</si>
  <si>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</si>
  <si>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</si>
  <si>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</si>
  <si>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</si>
  <si>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</si>
  <si>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</si>
  <si>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</si>
  <si>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</si>
  <si>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</si>
  <si>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</si>
  <si>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</si>
  <si>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</si>
  <si>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</si>
  <si>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</si>
  <si>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</si>
  <si>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</si>
  <si>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</si>
  <si>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</si>
  <si>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</si>
  <si>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</si>
  <si>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</si>
  <si>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</si>
  <si>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</si>
  <si>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</si>
  <si>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</si>
  <si>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</si>
  <si>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</si>
  <si>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</si>
  <si>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</si>
  <si>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</si>
  <si>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</si>
  <si>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</si>
  <si>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</si>
  <si>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</si>
  <si>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</si>
  <si>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</si>
  <si>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</si>
  <si>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</si>
  <si>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</si>
  <si>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</si>
  <si>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</si>
  <si>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</si>
  <si>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</si>
  <si>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</si>
  <si>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</si>
  <si>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</si>
  <si>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</si>
  <si>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</si>
  <si>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</si>
  <si>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</si>
  <si>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</si>
  <si>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</si>
  <si>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</si>
  <si>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</si>
  <si>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</si>
  <si>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</si>
  <si>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</si>
  <si>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</si>
  <si>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</si>
  <si>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</si>
  <si>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</si>
  <si>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</si>
  <si>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</si>
  <si>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</si>
  <si>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</si>
  <si>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</si>
  <si>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</si>
  <si>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</si>
  <si>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</si>
  <si>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</si>
  <si>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</si>
  <si>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</si>
  <si>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</si>
  <si>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</si>
  <si>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</si>
  <si>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</si>
  <si>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</si>
  <si>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</si>
  <si>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</si>
  <si>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</si>
  <si>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</si>
  <si>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</si>
  <si>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</si>
  <si>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</si>
  <si>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</si>
  <si>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</si>
  <si>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</si>
  <si>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</si>
  <si>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</si>
  <si>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</si>
  <si>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</si>
  <si>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</si>
  <si>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</si>
  <si>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</si>
  <si>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</si>
  <si>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</si>
  <si>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</si>
  <si>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</si>
  <si>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</si>
  <si>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</si>
  <si>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</si>
  <si>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</si>
  <si>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</si>
  <si>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</si>
  <si>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</si>
  <si>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</si>
  <si>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</si>
  <si>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</si>
  <si>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</si>
  <si>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</si>
  <si>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</si>
  <si>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</si>
  <si>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</si>
  <si>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</si>
  <si>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</si>
  <si>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</si>
  <si>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</si>
  <si>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</si>
  <si>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</si>
  <si>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</si>
  <si>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</si>
  <si>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</si>
  <si>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</si>
  <si>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</si>
  <si>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</si>
  <si>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</si>
  <si>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</si>
  <si>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</si>
  <si>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</si>
  <si>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</si>
  <si>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</si>
  <si>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</si>
  <si>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</si>
  <si>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</si>
  <si>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</si>
  <si>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</si>
  <si>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</si>
  <si>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</si>
  <si>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</si>
  <si>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</si>
  <si>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</si>
  <si>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</si>
  <si>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</si>
  <si>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</si>
  <si>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</si>
  <si>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</si>
  <si>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</si>
  <si>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</si>
  <si>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</si>
  <si>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</si>
  <si>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</si>
  <si>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</si>
  <si>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</si>
  <si>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</si>
  <si>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</si>
  <si>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</si>
  <si>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</si>
  <si>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</si>
  <si>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</si>
  <si>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</si>
  <si>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</si>
  <si>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</si>
  <si>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</si>
  <si>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</si>
  <si>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</si>
  <si>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</si>
  <si>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</si>
  <si>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</si>
  <si>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</si>
  <si>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</si>
  <si>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</si>
  <si>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</si>
  <si>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</si>
  <si>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</si>
  <si>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</si>
  <si>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</si>
  <si>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</si>
  <si>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</si>
  <si>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</si>
  <si>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</si>
  <si>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</si>
  <si>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</si>
  <si>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</si>
  <si>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</si>
  <si>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</si>
  <si>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</si>
  <si>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</si>
  <si>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</si>
  <si>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</si>
  <si>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</si>
  <si>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</si>
  <si>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</si>
  <si>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</si>
  <si>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</si>
  <si>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</si>
  <si>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</si>
  <si>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</si>
  <si>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</si>
  <si>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</si>
  <si>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</si>
  <si>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</si>
  <si>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</si>
  <si>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</si>
  <si>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</si>
  <si>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</si>
  <si>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</si>
  <si>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</si>
  <si>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</si>
  <si>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</si>
  <si>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</si>
  <si>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</si>
  <si>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</si>
  <si>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</si>
  <si>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</si>
  <si>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</si>
  <si>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</si>
  <si>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</si>
  <si>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</si>
  <si>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</si>
  <si>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</si>
  <si>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</si>
  <si>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</si>
  <si>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</si>
  <si>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</si>
  <si>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</si>
  <si>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</si>
  <si>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</si>
  <si>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</si>
  <si>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</si>
  <si>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</si>
  <si>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</si>
  <si>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</si>
  <si>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</si>
  <si>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</si>
  <si>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</si>
  <si>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</si>
  <si>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</si>
  <si>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</si>
  <si>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</si>
  <si>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</si>
  <si>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</si>
  <si>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</si>
  <si>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</si>
  <si>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</si>
  <si>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</si>
  <si>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</si>
  <si>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</si>
  <si>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</si>
  <si>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</si>
  <si>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</si>
  <si>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</si>
  <si>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</si>
  <si>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</si>
  <si>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</si>
  <si>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</si>
  <si>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</si>
  <si>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</si>
  <si>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</si>
  <si>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</si>
  <si>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</si>
  <si>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</si>
  <si>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</si>
  <si>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</si>
  <si>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</si>
  <si>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</si>
  <si>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</si>
  <si>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</si>
  <si>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</si>
  <si>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</si>
  <si>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</si>
  <si>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</si>
  <si>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</si>
  <si>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</si>
  <si>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</si>
  <si>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</si>
  <si>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</si>
  <si>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</si>
  <si>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</si>
  <si>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</si>
  <si>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</si>
  <si>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</si>
  <si>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</si>
  <si>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</si>
  <si>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</si>
  <si>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</si>
  <si>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</si>
  <si>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</si>
  <si>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</si>
  <si>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</si>
  <si>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</si>
  <si>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</si>
  <si>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</si>
  <si>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</si>
  <si>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</si>
  <si>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</si>
  <si>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</si>
  <si>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</si>
  <si>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</si>
  <si>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</si>
  <si>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</si>
  <si>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</si>
  <si>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</si>
  <si>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</si>
  <si>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</si>
  <si>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</si>
  <si>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</si>
  <si>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</si>
  <si>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</si>
  <si>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</si>
  <si>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</si>
  <si>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</si>
  <si>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</si>
  <si>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</si>
  <si>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</si>
  <si>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</si>
  <si>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</si>
  <si>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</si>
  <si>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</si>
  <si>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</si>
  <si>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</si>
  <si>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</si>
  <si>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</si>
  <si>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</si>
  <si>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</si>
  <si>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</si>
  <si>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</si>
  <si>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</si>
  <si>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</si>
  <si>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</si>
  <si>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</si>
  <si>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</si>
  <si>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</si>
  <si>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</si>
  <si>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</si>
  <si>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</si>
  <si>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</si>
  <si>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</si>
  <si>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</si>
  <si>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</si>
  <si>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</si>
  <si>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</si>
  <si>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</si>
  <si>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</si>
  <si>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</si>
  <si>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</si>
  <si>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</si>
  <si>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</si>
  <si>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</si>
  <si>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</si>
  <si>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</si>
  <si>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</si>
  <si>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</si>
  <si>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</si>
  <si>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</si>
  <si>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</si>
  <si>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</si>
  <si>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</si>
  <si>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</si>
  <si>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</si>
  <si>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</si>
  <si>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</si>
  <si>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</si>
  <si>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</si>
  <si>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</si>
  <si>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</si>
  <si>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</si>
  <si>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</si>
  <si>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</si>
  <si>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</si>
  <si>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</si>
  <si>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</si>
  <si>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</si>
  <si>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</si>
  <si>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</si>
  <si>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</si>
  <si>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</si>
  <si>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</si>
  <si>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</si>
  <si>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</si>
  <si>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</si>
  <si>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</si>
  <si>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</si>
  <si>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</si>
  <si>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</si>
  <si>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</si>
  <si>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</si>
  <si>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</si>
  <si>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</si>
  <si>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</si>
  <si>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</si>
  <si>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</si>
  <si>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</si>
  <si>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</si>
  <si>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</si>
  <si>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</si>
  <si>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</si>
  <si>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</si>
  <si>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</si>
  <si>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</si>
  <si>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</si>
  <si>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</si>
  <si>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</si>
  <si>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</si>
  <si>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</si>
  <si>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</si>
  <si>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</si>
  <si>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</si>
  <si>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</si>
  <si>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</si>
  <si>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</si>
  <si>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</si>
  <si>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</si>
  <si>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</si>
  <si>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</si>
  <si>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</si>
  <si>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</si>
  <si>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</si>
  <si>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</si>
  <si>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</si>
  <si>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</si>
  <si>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</si>
  <si>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</si>
  <si>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</si>
  <si>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</si>
  <si>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</si>
  <si>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</si>
  <si>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</si>
  <si>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</si>
  <si>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</si>
  <si>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</si>
  <si>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</si>
  <si>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</si>
  <si>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</si>
  <si>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</si>
  <si>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</si>
  <si>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</si>
  <si>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</si>
  <si>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</si>
  <si>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</si>
  <si>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</si>
  <si>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</si>
  <si>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</si>
  <si>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</si>
  <si>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</si>
  <si>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</si>
  <si>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</si>
  <si>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</si>
  <si>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</si>
  <si>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</si>
  <si>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</si>
  <si>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</si>
  <si>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</si>
  <si>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</si>
  <si>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</si>
  <si>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</si>
  <si>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</si>
  <si>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</si>
  <si>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</si>
  <si>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</si>
  <si>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</si>
  <si>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</si>
  <si>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</si>
  <si>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</si>
  <si>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</si>
  <si>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</si>
  <si>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</si>
  <si>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</si>
  <si>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</si>
  <si>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</si>
  <si>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</si>
  <si>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</si>
  <si>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</si>
  <si>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</si>
  <si>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</si>
  <si>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</si>
  <si>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</si>
  <si>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</si>
  <si>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</si>
  <si>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</si>
  <si>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</si>
  <si>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</si>
  <si>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</si>
  <si>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</si>
  <si>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</si>
  <si>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</si>
  <si>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</si>
  <si>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</si>
  <si>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</si>
  <si>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</si>
  <si>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</si>
  <si>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</si>
  <si>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</si>
  <si>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</si>
  <si>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</si>
  <si>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</si>
  <si>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</si>
  <si>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</si>
  <si>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</si>
  <si>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</si>
  <si>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</si>
  <si>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</si>
  <si>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</si>
  <si>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</si>
  <si>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</si>
  <si>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</si>
  <si>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</si>
  <si>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</si>
  <si>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</si>
  <si>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</si>
  <si>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</si>
  <si>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</si>
  <si>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</si>
  <si>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</si>
  <si>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</si>
  <si>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</si>
  <si>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</si>
  <si>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</si>
  <si>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</si>
  <si>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</si>
  <si>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</si>
  <si>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</si>
  <si>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</si>
  <si>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</si>
  <si>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</si>
  <si>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</si>
  <si>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</si>
  <si>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</si>
  <si>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</si>
  <si>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</si>
  <si>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</si>
  <si>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</si>
  <si>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</si>
  <si>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</si>
  <si>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</si>
  <si>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</si>
  <si>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</si>
  <si>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</si>
  <si>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</si>
  <si>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</si>
  <si>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</si>
  <si>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</si>
  <si>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</si>
  <si>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</si>
  <si>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</si>
  <si>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</si>
  <si>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</si>
  <si>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</si>
  <si>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</si>
  <si>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</si>
  <si>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</si>
  <si>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</si>
  <si>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</si>
  <si>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</si>
  <si>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</si>
  <si>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</si>
  <si>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</si>
  <si>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</si>
  <si>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</si>
  <si>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</si>
  <si>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</si>
  <si>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</si>
  <si>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</si>
  <si>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</si>
  <si>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</si>
  <si>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</si>
  <si>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</si>
  <si>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</si>
  <si>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</si>
  <si>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</si>
  <si>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</si>
  <si>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</si>
  <si>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</si>
  <si>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</si>
  <si>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</si>
  <si>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</si>
  <si>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</si>
  <si>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</si>
  <si>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</si>
  <si>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</si>
  <si>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</si>
  <si>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</si>
  <si>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</si>
  <si>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</si>
  <si>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</si>
  <si>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</si>
  <si>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</si>
  <si>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</si>
  <si>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</si>
  <si>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</si>
  <si>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</si>
  <si>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</si>
  <si>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</si>
  <si>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</si>
  <si>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</si>
  <si>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</si>
  <si>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</si>
  <si>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</si>
  <si>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</si>
  <si>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</si>
  <si>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</si>
  <si>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</si>
  <si>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</si>
  <si>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</si>
  <si>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</si>
  <si>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</si>
  <si>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</si>
  <si>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</si>
  <si>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</si>
  <si>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</si>
  <si>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</si>
  <si>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</si>
  <si>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</si>
  <si>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</si>
  <si>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</si>
  <si>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</si>
  <si>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</si>
  <si>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</si>
  <si>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</si>
  <si>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</si>
  <si>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</si>
  <si>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</si>
  <si>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</si>
  <si>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</si>
  <si>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</si>
  <si>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</si>
  <si>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</si>
  <si>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</si>
  <si>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</si>
  <si>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</si>
  <si>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</si>
  <si>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</si>
  <si>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</si>
  <si>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</si>
  <si>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</si>
  <si>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</si>
  <si>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</si>
  <si>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</si>
  <si>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</si>
  <si>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</si>
  <si>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</si>
  <si>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</si>
  <si>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</si>
  <si>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</si>
  <si>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</si>
  <si>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</si>
  <si>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</si>
  <si>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</si>
  <si>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</si>
  <si>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</si>
  <si>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</si>
  <si>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</si>
  <si>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</si>
  <si>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</si>
  <si>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</si>
  <si>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</si>
  <si>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</si>
  <si>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</si>
  <si>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</si>
  <si>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</si>
  <si>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</si>
  <si>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</si>
  <si>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</si>
  <si>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</si>
  <si>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</si>
  <si>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</si>
  <si>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</si>
  <si>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</si>
  <si>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</si>
  <si>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</si>
  <si>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</si>
  <si>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</si>
  <si>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</si>
  <si>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</si>
  <si>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</si>
  <si>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</si>
  <si>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</si>
  <si>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</si>
  <si>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</si>
  <si>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</si>
  <si>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</si>
  <si>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</si>
  <si>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</si>
  <si>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</si>
  <si>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</si>
  <si>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</si>
  <si>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</si>
  <si>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</si>
  <si>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</si>
  <si>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</si>
  <si>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</si>
  <si>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</si>
  <si>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</si>
  <si>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</si>
  <si>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</si>
  <si>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</si>
  <si>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</si>
  <si>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</si>
  <si>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</si>
  <si>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</si>
  <si>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</si>
  <si>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</si>
  <si>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</si>
  <si>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</si>
  <si>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</si>
  <si>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</si>
  <si>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</si>
  <si>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</si>
  <si>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</si>
  <si>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</si>
  <si>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</si>
  <si>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</si>
  <si>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</si>
  <si>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</si>
  <si>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</si>
  <si>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</si>
  <si>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</si>
  <si>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</si>
  <si>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</si>
  <si>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</si>
  <si>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</si>
  <si>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</si>
  <si>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</si>
  <si>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</si>
  <si>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</si>
  <si>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</si>
  <si>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</si>
  <si>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</si>
  <si>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</si>
  <si>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</si>
  <si>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</si>
  <si>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</si>
  <si>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</si>
  <si>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</si>
  <si>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</si>
  <si>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</si>
  <si>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</si>
  <si>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</si>
  <si>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</si>
  <si>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</si>
  <si>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</si>
  <si>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</si>
  <si>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</si>
  <si>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</si>
  <si>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</si>
  <si>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</si>
  <si>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</si>
  <si>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</si>
  <si>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</si>
  <si>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</si>
  <si>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</si>
  <si>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</si>
  <si>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</si>
  <si>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</si>
  <si>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</si>
  <si>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</si>
  <si>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</si>
  <si>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</si>
  <si>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</si>
  <si>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</si>
  <si>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</si>
  <si>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</si>
  <si>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</si>
  <si>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</si>
  <si>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</si>
  <si>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</si>
  <si>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</si>
  <si>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</si>
  <si>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</si>
  <si>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</si>
  <si>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</si>
  <si>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</si>
  <si>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</si>
  <si>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</si>
  <si>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</si>
  <si>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</si>
  <si>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</si>
  <si>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</si>
  <si>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</si>
  <si>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</si>
  <si>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</si>
  <si>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</si>
  <si>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</si>
  <si>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</si>
  <si>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</si>
  <si>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</si>
  <si>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</si>
  <si>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</si>
  <si>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</si>
  <si>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</si>
  <si>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</si>
  <si>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</si>
  <si>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</si>
  <si>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</si>
  <si>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</si>
  <si>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</si>
  <si>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</si>
  <si>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</si>
  <si>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</si>
  <si>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</si>
  <si>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</si>
  <si>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</si>
  <si>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</si>
  <si>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</si>
  <si>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</si>
  <si>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</si>
  <si>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</si>
  <si>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</si>
  <si>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</si>
  <si>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</si>
  <si>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</si>
  <si>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</si>
  <si>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</si>
  <si>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</si>
  <si>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</si>
  <si>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</si>
  <si>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</si>
  <si>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</si>
  <si>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</si>
  <si>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</si>
  <si>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</si>
  <si>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</si>
  <si>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</si>
  <si>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</si>
  <si>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</si>
  <si>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</si>
  <si>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</si>
  <si>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</si>
  <si>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</si>
  <si>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</si>
  <si>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</si>
  <si>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</si>
  <si>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</si>
  <si>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</si>
  <si>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</si>
  <si>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</si>
  <si>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</si>
  <si>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</si>
  <si>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</si>
  <si>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</si>
  <si>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</si>
  <si>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</si>
  <si>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</si>
  <si>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</si>
  <si>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</si>
  <si>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</si>
  <si>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</si>
  <si>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</si>
  <si>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</si>
  <si>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</si>
  <si>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</si>
  <si>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</si>
  <si>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</si>
  <si>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</si>
  <si>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</si>
  <si>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</si>
  <si>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</si>
  <si>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</si>
  <si>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</si>
  <si>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</si>
  <si>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</si>
  <si>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</si>
  <si>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</si>
  <si>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</si>
  <si>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</si>
  <si>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</si>
  <si>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</si>
  <si>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</si>
  <si>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</si>
  <si>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</si>
  <si>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</si>
  <si>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</si>
  <si>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</si>
  <si>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</si>
  <si>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</si>
  <si>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</si>
  <si>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</si>
  <si>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</si>
  <si>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</si>
  <si>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</si>
  <si>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</si>
  <si>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</si>
  <si>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</si>
  <si>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</si>
  <si>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</si>
  <si>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</si>
  <si>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</si>
  <si>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</si>
  <si>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</si>
  <si>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</si>
  <si>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</si>
  <si>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</si>
  <si>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</si>
  <si>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</si>
  <si>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</si>
  <si>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</si>
  <si>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</si>
  <si>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</si>
  <si>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</si>
  <si>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</si>
  <si>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</si>
  <si>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</si>
  <si>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</si>
  <si>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</si>
  <si>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</si>
  <si>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</si>
  <si>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</si>
  <si>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</si>
  <si>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</si>
  <si>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</si>
  <si>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</si>
  <si>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</si>
  <si>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</si>
  <si>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</si>
  <si>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</si>
  <si>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</si>
  <si>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</si>
  <si>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</si>
  <si>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</si>
  <si>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</si>
  <si>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</si>
  <si>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</si>
  <si>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</si>
  <si>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</si>
  <si>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</si>
  <si>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</si>
  <si>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</si>
  <si>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</si>
  <si>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</si>
  <si>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</si>
  <si>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</si>
  <si>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</si>
  <si>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</si>
  <si>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</si>
  <si>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</si>
  <si>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</si>
  <si>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</si>
  <si>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</si>
  <si>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</si>
  <si>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</si>
  <si>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</si>
  <si>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</si>
  <si>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</si>
  <si>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</si>
  <si>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</si>
  <si>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</si>
  <si>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</si>
  <si>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</si>
  <si>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</si>
  <si>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</si>
  <si>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</si>
  <si>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</si>
  <si>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</si>
  <si>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</si>
  <si>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</si>
  <si>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</si>
  <si>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</si>
  <si>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</si>
  <si>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</si>
  <si>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</si>
  <si>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</si>
  <si>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</si>
  <si>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</si>
  <si>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</si>
  <si>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</si>
  <si>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</si>
  <si>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</si>
  <si>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</si>
  <si>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</si>
  <si>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</si>
  <si>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</si>
  <si>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</si>
  <si>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</si>
  <si>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</si>
  <si>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</si>
  <si>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</si>
  <si>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</si>
  <si>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</si>
  <si>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</si>
  <si>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</si>
  <si>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</si>
  <si>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</si>
  <si>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</si>
  <si>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</si>
  <si>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</si>
  <si>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</si>
  <si>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</si>
  <si>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</si>
  <si>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</si>
  <si>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</si>
  <si>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</si>
  <si>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</si>
  <si>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</si>
  <si>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</si>
  <si>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</si>
  <si>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</si>
  <si>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</si>
  <si>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</si>
  <si>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</si>
  <si>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</si>
  <si>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</si>
  <si>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</si>
  <si>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</si>
  <si>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</si>
  <si>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</si>
  <si>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</si>
  <si>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</si>
  <si>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</si>
  <si>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</si>
  <si>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</si>
  <si>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</si>
  <si>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</si>
  <si>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</si>
  <si>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</si>
  <si>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</si>
  <si>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</si>
  <si>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</si>
  <si>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</si>
  <si>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</si>
  <si>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</si>
  <si>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</si>
  <si>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</si>
  <si>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</si>
  <si>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</si>
  <si>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</si>
  <si>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</si>
  <si>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</si>
  <si>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</si>
  <si>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</si>
  <si>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</si>
  <si>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</si>
  <si>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</si>
  <si>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</si>
  <si>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</si>
  <si>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</si>
  <si>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</si>
  <si>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</si>
  <si>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</si>
  <si>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</si>
  <si>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</si>
  <si>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</si>
  <si>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</si>
  <si>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</si>
  <si>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</si>
  <si>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</si>
  <si>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</si>
  <si>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</si>
  <si>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</si>
  <si>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</si>
  <si>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</si>
  <si>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</si>
  <si>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</si>
  <si>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</si>
  <si>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</si>
  <si>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</si>
  <si>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</si>
  <si>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</si>
  <si>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</si>
  <si>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</si>
  <si>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</si>
  <si>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</si>
  <si>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</si>
  <si>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</si>
  <si>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</si>
  <si>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</si>
  <si>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</si>
  <si>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</si>
  <si>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</si>
  <si>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</si>
  <si>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</si>
  <si>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</si>
  <si>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</si>
  <si>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</si>
  <si>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</si>
  <si>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</si>
  <si>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</si>
  <si>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</si>
  <si>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</si>
  <si>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</si>
  <si>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</si>
  <si>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</si>
  <si>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</si>
  <si>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</si>
  <si>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</si>
  <si>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</si>
  <si>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</si>
  <si>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</si>
  <si>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</si>
  <si>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</si>
  <si>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</si>
  <si>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</si>
  <si>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</si>
  <si>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</si>
  <si>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</si>
  <si>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</si>
  <si>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</si>
  <si>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</si>
  <si>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</si>
  <si>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</si>
  <si>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</si>
  <si>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</si>
  <si>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</si>
  <si>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</si>
  <si>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</si>
  <si>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</si>
  <si>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</si>
  <si>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</si>
  <si>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</si>
  <si>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</si>
  <si>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</si>
  <si>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</si>
  <si>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</si>
  <si>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</si>
  <si>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</si>
  <si>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</si>
  <si>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</si>
  <si>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</si>
  <si>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</si>
  <si>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</si>
  <si>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</si>
  <si>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</si>
  <si>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</si>
  <si>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</si>
  <si>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</si>
  <si>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</si>
  <si>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</si>
  <si>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</si>
  <si>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</si>
  <si>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</si>
  <si>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</si>
  <si>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</si>
  <si>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</si>
  <si>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</si>
  <si>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</si>
  <si>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</si>
  <si>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</si>
  <si>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</si>
  <si>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</si>
  <si>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</si>
  <si>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</si>
  <si>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</si>
  <si>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</si>
  <si>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</si>
  <si>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</si>
  <si>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</si>
  <si>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</si>
  <si>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</si>
  <si>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</si>
  <si>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</si>
  <si>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</si>
  <si>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</si>
  <si>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</si>
  <si>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</si>
  <si>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</si>
  <si>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</si>
  <si>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</si>
  <si>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</si>
  <si>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</si>
  <si>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</si>
  <si>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</si>
  <si>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</si>
  <si>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</si>
  <si>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</si>
  <si>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</si>
  <si>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</si>
  <si>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</si>
  <si>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</si>
  <si>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</si>
  <si>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</si>
  <si>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</si>
  <si>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</si>
  <si>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</si>
  <si>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</si>
  <si>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</si>
  <si>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</si>
  <si>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</si>
  <si>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</si>
  <si>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</si>
  <si>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</si>
  <si>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</si>
  <si>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</si>
  <si>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</si>
  <si>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</si>
  <si>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</si>
  <si>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</si>
  <si>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</si>
  <si>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</si>
  <si>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</si>
  <si>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</si>
  <si>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</si>
  <si>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</si>
  <si>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</si>
  <si>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</si>
  <si>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</si>
  <si>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</si>
  <si>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</si>
  <si>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</si>
  <si>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</si>
  <si>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</si>
  <si>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</si>
  <si>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</si>
  <si>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</si>
  <si>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</si>
  <si>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</si>
  <si>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</si>
  <si>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</si>
  <si>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</si>
  <si>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</si>
  <si>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</si>
  <si>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</si>
  <si>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</si>
  <si>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</si>
  <si>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</si>
  <si>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</si>
  <si>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</si>
  <si>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</si>
  <si>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</si>
  <si>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</si>
  <si>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</si>
  <si>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</si>
  <si>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</si>
  <si>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</si>
  <si>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</si>
  <si>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</si>
  <si>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</si>
  <si>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</si>
  <si>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</si>
  <si>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</si>
  <si>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</si>
  <si>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</si>
  <si>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</si>
  <si>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</si>
  <si>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</si>
  <si>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</si>
  <si>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</si>
  <si>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</si>
  <si>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</si>
  <si>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</si>
  <si>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</si>
  <si>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</si>
  <si>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</si>
  <si>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</si>
  <si>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</si>
  <si>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</si>
  <si>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</si>
  <si>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</si>
  <si>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</si>
  <si>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</si>
  <si>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</si>
  <si>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</si>
  <si>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</si>
  <si>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</si>
  <si>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</si>
  <si>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</si>
  <si>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</si>
  <si>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</si>
  <si>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</si>
  <si>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</si>
  <si>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</si>
  <si>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</si>
  <si>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</si>
  <si>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</si>
  <si>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</si>
  <si>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</si>
  <si>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</si>
  <si>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</si>
  <si>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</si>
  <si>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</si>
  <si>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</si>
  <si>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</si>
  <si>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</si>
  <si>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</si>
  <si>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</si>
  <si>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</si>
  <si>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</si>
  <si>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</si>
  <si>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</si>
  <si>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</si>
  <si>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</si>
  <si>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</si>
  <si>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</si>
  <si>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</si>
  <si>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</si>
  <si>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</si>
  <si>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</si>
  <si>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</si>
  <si>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</si>
  <si>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</si>
  <si>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</si>
  <si>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</si>
  <si>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</si>
  <si>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</si>
  <si>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</si>
  <si>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</si>
  <si>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</si>
  <si>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</si>
  <si>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</si>
  <si>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</si>
  <si>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</si>
  <si>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</si>
  <si>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</si>
  <si>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</si>
  <si>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</si>
  <si>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</si>
  <si>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</si>
  <si>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</si>
  <si>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</si>
  <si>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</si>
  <si>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</si>
  <si>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</si>
  <si>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</si>
  <si>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</si>
  <si>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</si>
  <si>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</si>
  <si>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</si>
  <si>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</si>
  <si>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</si>
  <si>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</si>
  <si>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</si>
  <si>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</si>
  <si>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</si>
  <si>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</si>
  <si>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</si>
  <si>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</si>
  <si>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</si>
  <si>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</si>
  <si>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</si>
  <si>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</si>
  <si>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</si>
  <si>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</si>
  <si>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</si>
  <si>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</si>
  <si>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</si>
  <si>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</si>
  <si>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</si>
  <si>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</si>
  <si>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</si>
  <si>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</si>
  <si>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</si>
  <si>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</si>
  <si>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</si>
  <si>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</si>
  <si>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</si>
  <si>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</si>
  <si>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</si>
  <si>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</si>
  <si>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</si>
  <si>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</si>
  <si>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</si>
  <si>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</si>
  <si>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</si>
  <si>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</si>
  <si>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</si>
  <si>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</si>
  <si>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</si>
  <si>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</si>
  <si>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</si>
  <si>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</si>
  <si>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</si>
  <si>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</si>
  <si>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</si>
  <si>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</si>
  <si>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</si>
  <si>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</si>
  <si>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</si>
  <si>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</si>
  <si>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</si>
  <si>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</si>
  <si>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</si>
  <si>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</si>
  <si>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</si>
  <si>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</si>
  <si>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</si>
  <si>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</si>
  <si>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</si>
  <si>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</si>
  <si>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</si>
  <si>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</si>
  <si>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</si>
  <si>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</si>
  <si>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</si>
  <si>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</si>
  <si>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</si>
  <si>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</si>
  <si>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</si>
  <si>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</si>
  <si>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</si>
  <si>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</si>
  <si>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</si>
  <si>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</si>
  <si>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</si>
  <si>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</si>
  <si>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</si>
  <si>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</si>
  <si>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</si>
  <si>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</si>
  <si>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</si>
  <si>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</si>
  <si>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</si>
  <si>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</si>
  <si>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</si>
  <si>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</si>
  <si>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</si>
  <si>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</si>
  <si>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</si>
  <si>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</si>
  <si>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</si>
  <si>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</si>
  <si>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</si>
  <si>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</si>
  <si>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</si>
  <si>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</si>
  <si>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</si>
  <si>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</si>
  <si>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</si>
  <si>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</si>
  <si>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</si>
  <si>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</si>
  <si>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</si>
  <si>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</si>
  <si>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</si>
  <si>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</si>
  <si>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</si>
  <si>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</si>
  <si>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</si>
  <si>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</si>
  <si>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</si>
  <si>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</si>
  <si>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</si>
  <si>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</si>
  <si>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</si>
  <si>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</si>
  <si>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</si>
  <si>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</si>
  <si>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</si>
  <si>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</si>
  <si>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</si>
  <si>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</si>
  <si>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</si>
  <si>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</si>
  <si>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</si>
  <si>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</si>
  <si>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</si>
  <si>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</si>
  <si>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</si>
  <si>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</si>
  <si>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</si>
  <si>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</si>
  <si>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</si>
  <si>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</si>
  <si>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</si>
  <si>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</si>
  <si>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</si>
  <si>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</si>
  <si>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</si>
  <si>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</si>
  <si>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</si>
  <si>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</si>
  <si>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</si>
  <si>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</si>
  <si>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</si>
  <si>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</si>
  <si>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</si>
  <si>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</si>
  <si>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</si>
  <si>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</si>
  <si>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</si>
  <si>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</si>
  <si>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</si>
  <si>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</si>
  <si>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</si>
  <si>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</si>
  <si>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</si>
  <si>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</si>
  <si>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</si>
  <si>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</si>
  <si>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</si>
  <si>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</si>
  <si>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</si>
  <si>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</si>
  <si>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</si>
  <si>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</si>
  <si>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</si>
  <si>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</si>
  <si>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</si>
  <si>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</si>
  <si>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</si>
  <si>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</si>
  <si>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</si>
  <si>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</si>
  <si>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</si>
  <si>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</si>
  <si>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</si>
  <si>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</si>
  <si>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</si>
  <si>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</si>
  <si>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</si>
  <si>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</si>
  <si>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</si>
  <si>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</si>
  <si>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</si>
  <si>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</si>
  <si>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</si>
  <si>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</si>
  <si>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</si>
  <si>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</si>
  <si>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</si>
  <si>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</si>
  <si>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</si>
  <si>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</si>
  <si>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</si>
  <si>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</si>
  <si>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</si>
  <si>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</si>
  <si>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</si>
  <si>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</si>
  <si>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</si>
  <si>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</si>
  <si>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</si>
  <si>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</si>
  <si>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</si>
  <si>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</si>
  <si>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</si>
  <si>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</si>
  <si>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</si>
  <si>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</si>
  <si>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</si>
  <si>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</si>
  <si>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</si>
  <si>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</si>
  <si>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</si>
  <si>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</si>
  <si>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</si>
  <si>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</si>
  <si>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</si>
  <si>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</si>
  <si>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</si>
  <si>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</si>
  <si>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</si>
  <si>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</si>
  <si>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</si>
  <si>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</si>
  <si>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</si>
  <si>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</si>
  <si>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</si>
  <si>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</si>
  <si>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</si>
  <si>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</si>
  <si>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</si>
  <si>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</si>
  <si>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</si>
  <si>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</si>
  <si>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</si>
  <si>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</si>
  <si>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</si>
  <si>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</si>
  <si>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</si>
  <si>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</si>
  <si>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</si>
  <si>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</si>
  <si>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</si>
  <si>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</si>
  <si>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</si>
  <si>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</si>
  <si>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</si>
  <si>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</si>
  <si>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</si>
  <si>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</si>
  <si>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</si>
  <si>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</si>
  <si>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</si>
  <si>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</si>
  <si>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</si>
  <si>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</si>
  <si>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</si>
  <si>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</si>
  <si>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</si>
  <si>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</si>
  <si>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</si>
  <si>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</si>
  <si>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</si>
  <si>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</si>
  <si>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</si>
  <si>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</si>
  <si>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</si>
  <si>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</si>
  <si>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</si>
  <si>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</si>
  <si>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</si>
  <si>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</si>
  <si>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</si>
  <si>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</si>
  <si>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</si>
  <si>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</si>
  <si>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</si>
  <si>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</si>
  <si>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</si>
  <si>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</si>
  <si>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</si>
  <si>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</si>
  <si>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</si>
  <si>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</si>
  <si>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</si>
  <si>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</si>
  <si>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</si>
  <si>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</si>
  <si>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</si>
  <si>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</si>
  <si>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</si>
  <si>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</si>
  <si>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</si>
  <si>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</si>
  <si>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</si>
  <si>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</si>
  <si>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</si>
  <si>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</si>
  <si>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</si>
  <si>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</si>
  <si>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</si>
  <si>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</si>
  <si>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</si>
  <si>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</si>
  <si>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</si>
  <si>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</si>
  <si>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</si>
  <si>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</si>
  <si>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</si>
  <si>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</si>
  <si>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</si>
  <si>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</si>
  <si>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</si>
  <si>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</si>
  <si>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</si>
  <si>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</si>
  <si>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</si>
  <si>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</si>
  <si>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</si>
  <si>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</si>
  <si>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</si>
  <si>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</si>
  <si>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</si>
  <si>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</si>
  <si>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</si>
  <si>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</si>
  <si>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</si>
  <si>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</si>
  <si>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</si>
  <si>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</si>
  <si>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</si>
  <si>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</si>
  <si>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</si>
  <si>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</si>
  <si>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</si>
  <si>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</si>
  <si>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</si>
  <si>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</si>
  <si>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</si>
  <si>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</si>
  <si>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</si>
  <si>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</si>
  <si>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</si>
  <si>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</si>
  <si>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</si>
  <si>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</si>
  <si>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</si>
  <si>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</si>
  <si>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</si>
  <si>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</si>
  <si>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</si>
  <si>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</si>
  <si>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</si>
  <si>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</si>
  <si>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</si>
  <si>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</si>
  <si>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</si>
  <si>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</si>
  <si>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</si>
  <si>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</si>
  <si>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</si>
  <si>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</si>
  <si>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</si>
  <si>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</si>
  <si>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</si>
  <si>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</si>
  <si>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</si>
  <si>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</si>
  <si>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</si>
  <si>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</si>
  <si>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</si>
  <si>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</si>
  <si>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</si>
  <si>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</si>
  <si>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</si>
  <si>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</si>
  <si>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</si>
  <si>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</si>
  <si>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</si>
  <si>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</si>
  <si>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</si>
  <si>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</si>
  <si>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</si>
  <si>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</si>
  <si>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</si>
  <si>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</si>
  <si>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</si>
  <si>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</si>
  <si>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</si>
  <si>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</si>
  <si>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</si>
  <si>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</si>
  <si>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</si>
  <si>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</si>
  <si>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</si>
  <si>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</si>
  <si>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</si>
  <si>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</si>
  <si>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</si>
  <si>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</si>
  <si>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</si>
  <si>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</si>
  <si>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</si>
  <si>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</si>
  <si>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</si>
  <si>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</si>
  <si>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</si>
  <si>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</si>
  <si>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</si>
  <si>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</si>
  <si>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</si>
  <si>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</si>
  <si>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</si>
  <si>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</si>
  <si>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</si>
  <si>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</si>
  <si>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</si>
  <si>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</si>
  <si>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</si>
  <si>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</si>
  <si>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</si>
  <si>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</si>
  <si>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</si>
  <si>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</si>
  <si>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</si>
  <si>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</si>
  <si>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</si>
  <si>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</si>
  <si>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</si>
  <si>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</si>
  <si>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</si>
  <si>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</si>
  <si>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</si>
  <si>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</si>
  <si>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</si>
  <si>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</si>
  <si>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</si>
  <si>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</si>
  <si>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</si>
  <si>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</si>
  <si>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</si>
  <si>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</si>
  <si>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</si>
  <si>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</si>
  <si>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</si>
  <si>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</si>
  <si>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</si>
  <si>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</si>
  <si>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</si>
  <si>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</si>
  <si>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</si>
  <si>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</si>
  <si>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</si>
  <si>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</si>
  <si>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</si>
  <si>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</si>
  <si>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</si>
  <si>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</si>
  <si>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</si>
  <si>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</si>
  <si>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</si>
  <si>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</si>
  <si>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</si>
  <si>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</si>
  <si>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</si>
  <si>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</si>
  <si>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</si>
  <si>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</si>
  <si>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</si>
  <si>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</si>
  <si>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</si>
  <si>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</si>
  <si>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</si>
  <si>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</si>
  <si>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</si>
  <si>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</si>
  <si>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</si>
  <si>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</si>
  <si>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</si>
  <si>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</si>
  <si>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</si>
  <si>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</si>
  <si>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</si>
  <si>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</si>
  <si>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</si>
  <si>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</si>
  <si>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</si>
  <si>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</si>
  <si>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</si>
  <si>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</si>
  <si>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</si>
  <si>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</si>
  <si>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</si>
  <si>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</si>
  <si>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</si>
  <si>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</si>
  <si>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</si>
  <si>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</si>
  <si>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</si>
  <si>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</si>
  <si>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</si>
  <si>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</si>
  <si>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</si>
  <si>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</si>
  <si>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</si>
  <si>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</si>
  <si>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</si>
  <si>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</si>
  <si>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</si>
  <si>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</si>
  <si>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</si>
  <si>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</si>
  <si>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</si>
  <si>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</si>
  <si>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</si>
  <si>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</si>
  <si>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</si>
  <si>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</si>
  <si>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</si>
  <si>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</si>
  <si>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</si>
  <si>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</si>
  <si>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</si>
  <si>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</si>
  <si>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</si>
  <si>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</si>
  <si>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</si>
  <si>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</si>
  <si>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</si>
  <si>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</si>
  <si>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</si>
  <si>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</si>
  <si>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</si>
  <si>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</si>
  <si>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</si>
  <si>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</si>
  <si>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</si>
  <si>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</si>
  <si>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</si>
  <si>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</si>
  <si>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</si>
  <si>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</si>
  <si>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</si>
  <si>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</si>
  <si>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</si>
  <si>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</si>
  <si>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</si>
  <si>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</si>
  <si>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</si>
  <si>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</si>
  <si>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</si>
  <si>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</si>
  <si>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</si>
  <si>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</si>
  <si>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</si>
  <si>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</si>
  <si>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</si>
  <si>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</si>
  <si>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</si>
  <si>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</si>
  <si>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</si>
  <si>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</si>
  <si>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</si>
  <si>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</si>
  <si>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</si>
  <si>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</si>
  <si>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</si>
  <si>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</si>
  <si>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</si>
  <si>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</si>
  <si>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</si>
  <si>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</si>
  <si>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</si>
  <si>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</si>
  <si>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</si>
  <si>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</si>
  <si>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</si>
  <si>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</si>
  <si>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</si>
  <si>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</si>
  <si>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</si>
  <si>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</si>
  <si>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</si>
  <si>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</si>
  <si>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</si>
  <si>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</si>
  <si>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</si>
  <si>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</si>
  <si>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</si>
  <si>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</si>
  <si>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</si>
  <si>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</si>
  <si>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</si>
  <si>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</si>
  <si>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</si>
  <si>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</si>
  <si>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</si>
  <si>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</si>
  <si>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</si>
  <si>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</si>
  <si>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</si>
  <si>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</si>
  <si>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</si>
  <si>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</si>
  <si>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</si>
  <si>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</si>
  <si>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</si>
  <si>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</si>
  <si>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</si>
  <si>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</si>
  <si>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</si>
  <si>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</si>
  <si>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</si>
  <si>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</si>
  <si>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</si>
  <si>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</si>
  <si>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</si>
  <si>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</si>
  <si>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</si>
  <si>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</si>
  <si>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</si>
  <si>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</si>
  <si>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</si>
  <si>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</si>
  <si>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</si>
  <si>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</si>
  <si>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</si>
  <si>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</si>
  <si>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</si>
  <si>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</si>
  <si>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</si>
  <si>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</si>
  <si>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</si>
  <si>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</si>
  <si>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</si>
  <si>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</si>
  <si>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</si>
  <si>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</si>
  <si>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</si>
  <si>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</si>
  <si>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</si>
  <si>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</si>
  <si>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</si>
  <si>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</si>
  <si>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</si>
  <si>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</si>
  <si>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</si>
  <si>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</si>
  <si>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</si>
  <si>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</si>
  <si>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</si>
  <si>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</si>
  <si>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</si>
  <si>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</si>
  <si>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</si>
  <si>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</si>
  <si>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</si>
  <si>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</si>
  <si>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</si>
  <si>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</si>
  <si>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</si>
  <si>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</si>
  <si>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</si>
  <si>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</si>
  <si>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</si>
  <si>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</si>
  <si>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</si>
  <si>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</si>
  <si>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</si>
  <si>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</si>
  <si>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</si>
  <si>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</si>
  <si>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</si>
  <si>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</si>
  <si>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</si>
  <si>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</si>
  <si>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</si>
  <si>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</si>
  <si>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</si>
  <si>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</si>
  <si>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</si>
  <si>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</si>
  <si>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</si>
  <si>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</si>
  <si>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</si>
  <si>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</si>
  <si>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</si>
  <si>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</si>
  <si>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</si>
  <si>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</si>
  <si>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</si>
  <si>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</si>
  <si>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</si>
  <si>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</si>
  <si>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</si>
  <si>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</si>
  <si>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</si>
  <si>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</si>
  <si>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</si>
  <si>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</si>
  <si>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</si>
  <si>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</si>
  <si>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</si>
  <si>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</si>
  <si>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</si>
  <si>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</si>
  <si>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</si>
  <si>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</si>
  <si>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</si>
  <si>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</si>
  <si>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</si>
  <si>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</si>
  <si>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</si>
  <si>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</si>
  <si>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</si>
  <si>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</si>
  <si>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</si>
  <si>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</si>
  <si>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</si>
  <si>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</si>
  <si>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</si>
  <si>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</si>
  <si>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</si>
  <si>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</si>
  <si>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</si>
  <si>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</si>
  <si>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</si>
  <si>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</si>
  <si>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</si>
  <si>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</si>
  <si>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</si>
  <si>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</si>
  <si>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</si>
  <si>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</si>
  <si>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</si>
  <si>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</si>
  <si>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</si>
  <si>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</si>
  <si>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</si>
  <si>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</si>
  <si>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</si>
  <si>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</si>
  <si>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</si>
  <si>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</si>
  <si>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</si>
  <si>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</si>
  <si>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</si>
  <si>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</si>
  <si>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</si>
  <si>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</si>
  <si>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</si>
  <si>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</si>
  <si>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</si>
  <si>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</si>
  <si>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</si>
  <si>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</si>
  <si>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</si>
  <si>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</si>
  <si>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</si>
  <si>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</si>
  <si>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</si>
  <si>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</si>
  <si>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</si>
  <si>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</si>
  <si>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</si>
  <si>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</si>
  <si>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</si>
  <si>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</si>
  <si>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</si>
  <si>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</si>
  <si>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</si>
  <si>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</si>
  <si>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</si>
  <si>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</si>
  <si>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</si>
  <si>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</si>
  <si>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</si>
  <si>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</si>
  <si>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</si>
  <si>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</si>
  <si>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</si>
  <si>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</si>
  <si>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</si>
  <si>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</si>
  <si>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</si>
  <si>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</si>
  <si>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</si>
  <si>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</si>
  <si>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</si>
  <si>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</si>
  <si>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</si>
  <si>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</si>
  <si>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</si>
  <si>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</si>
  <si>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</si>
  <si>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</si>
  <si>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</si>
  <si>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</si>
  <si>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</si>
  <si>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</si>
  <si>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</si>
  <si>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</si>
  <si>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</si>
  <si>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</si>
  <si>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</si>
  <si>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</si>
  <si>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</si>
  <si>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</si>
  <si>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</si>
  <si>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</si>
  <si>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</si>
  <si>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</si>
  <si>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</si>
  <si>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</si>
  <si>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</si>
  <si>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</si>
  <si>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</si>
  <si>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</si>
  <si>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</si>
  <si>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</si>
  <si>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</si>
  <si>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</si>
  <si>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</si>
  <si>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</si>
  <si>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</si>
  <si>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</si>
  <si>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</si>
  <si>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</si>
  <si>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</si>
  <si>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</si>
  <si>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</si>
  <si>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</si>
  <si>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</si>
  <si>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</si>
  <si>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</si>
  <si>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</si>
  <si>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</si>
  <si>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</si>
  <si>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</si>
  <si>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</si>
  <si>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</si>
  <si>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</si>
  <si>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</si>
  <si>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</si>
  <si>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</si>
  <si>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</si>
  <si>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</si>
  <si>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</si>
  <si>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</si>
  <si>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</si>
  <si>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</si>
  <si>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</si>
  <si>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</si>
  <si>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</si>
  <si>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</si>
  <si>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</si>
  <si>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</si>
  <si>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</si>
  <si>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</si>
  <si>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</si>
  <si>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</si>
  <si>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</si>
  <si>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</si>
  <si>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</si>
  <si>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</si>
  <si>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</si>
  <si>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</si>
  <si>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</si>
  <si>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</si>
  <si>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</si>
  <si>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</si>
  <si>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</si>
  <si>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</si>
  <si>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</si>
  <si>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</si>
  <si>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</si>
  <si>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</si>
  <si>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</si>
  <si>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</si>
  <si>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</si>
  <si>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</si>
  <si>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</si>
  <si>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</si>
  <si>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</si>
  <si>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</si>
  <si>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</si>
  <si>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</si>
  <si>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</si>
  <si>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</si>
  <si>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</si>
  <si>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</si>
  <si>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</si>
  <si>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</si>
  <si>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</si>
  <si>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</si>
  <si>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</si>
  <si>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</si>
  <si>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</si>
  <si>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</si>
  <si>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</si>
  <si>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</si>
  <si>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</si>
  <si>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</si>
  <si>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</si>
  <si>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</si>
  <si>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</si>
  <si>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</si>
  <si>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</si>
  <si>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</si>
  <si>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</si>
  <si>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</si>
  <si>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</si>
  <si>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</si>
  <si>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</si>
  <si>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</si>
  <si>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</si>
  <si>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</si>
  <si>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</si>
  <si>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</si>
  <si>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</si>
  <si>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</si>
  <si>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</si>
  <si>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</si>
  <si>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</si>
  <si>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</si>
  <si>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</si>
  <si>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</si>
  <si>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</si>
  <si>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</si>
  <si>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</si>
  <si>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</si>
  <si>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</si>
  <si>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</si>
  <si>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</si>
  <si>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</si>
  <si>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</si>
  <si>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</si>
  <si>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</si>
  <si>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</si>
  <si>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</si>
  <si>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</si>
  <si>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</si>
  <si>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</si>
  <si>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</si>
  <si>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</si>
  <si>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</si>
  <si>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</si>
  <si>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</si>
  <si>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</si>
  <si>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</si>
  <si>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</si>
  <si>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</si>
  <si>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</si>
  <si>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</si>
  <si>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</si>
  <si>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</si>
  <si>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</si>
  <si>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</si>
  <si>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</si>
  <si>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</si>
  <si>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</si>
  <si>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</si>
  <si>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</si>
  <si>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</si>
  <si>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</si>
  <si>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</si>
  <si>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</si>
  <si>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</si>
  <si>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</si>
  <si>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</si>
  <si>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</si>
  <si>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</si>
  <si>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</si>
  <si>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</si>
  <si>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</si>
  <si>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</si>
  <si>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</si>
  <si>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</si>
  <si>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</si>
  <si>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</si>
  <si>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</si>
  <si>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</si>
  <si>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</si>
  <si>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</si>
  <si>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</si>
  <si>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</si>
  <si>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</si>
  <si>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</si>
  <si>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</si>
  <si>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</si>
  <si>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</si>
  <si>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</si>
  <si>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</si>
  <si>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</si>
  <si>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</si>
  <si>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</si>
  <si>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</si>
  <si>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</si>
  <si>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</si>
  <si>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</si>
  <si>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</si>
  <si>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</si>
  <si>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</si>
  <si>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</si>
  <si>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</si>
  <si>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</si>
  <si>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</si>
  <si>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</si>
  <si>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</si>
  <si>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</si>
  <si>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</si>
  <si>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</si>
  <si>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</si>
  <si>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</si>
  <si>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</si>
  <si>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</si>
  <si>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</si>
  <si>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</si>
  <si>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</si>
  <si>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</si>
  <si>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</si>
  <si>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</si>
  <si>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</si>
  <si>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</si>
  <si>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</si>
  <si>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</si>
  <si>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</si>
  <si>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</si>
  <si>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</si>
  <si>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</si>
  <si>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</si>
  <si>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</si>
  <si>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</si>
  <si>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</si>
  <si>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</si>
  <si>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</si>
  <si>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</si>
  <si>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</si>
  <si>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</si>
  <si>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</si>
  <si>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</si>
  <si>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</si>
  <si>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</si>
  <si>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</si>
  <si>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</si>
  <si>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</si>
  <si>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</si>
  <si>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</si>
  <si>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</si>
  <si>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</si>
  <si>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</si>
  <si>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</si>
  <si>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</si>
  <si>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</si>
  <si>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</si>
  <si>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</si>
  <si>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</si>
  <si>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</si>
  <si>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</si>
  <si>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</si>
  <si>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</si>
  <si>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</si>
  <si>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</si>
  <si>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</si>
  <si>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</si>
  <si>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</si>
  <si>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</si>
  <si>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</si>
  <si>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</si>
  <si>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</si>
  <si>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</si>
  <si>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</si>
  <si>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</si>
  <si>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</si>
  <si>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</si>
  <si>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</si>
  <si>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</si>
  <si>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</si>
  <si>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</si>
  <si>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</si>
  <si>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</si>
  <si>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</si>
  <si>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</si>
  <si>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</si>
  <si>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</si>
  <si>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</si>
  <si>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</si>
  <si>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</si>
  <si>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</si>
  <si>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</si>
  <si>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</si>
  <si>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</si>
  <si>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</si>
  <si>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</si>
  <si>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</si>
  <si>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</si>
  <si>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</si>
  <si>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</si>
  <si>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</si>
  <si>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</si>
  <si>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</si>
  <si>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</si>
  <si>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</si>
  <si>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</si>
  <si>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</si>
  <si>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</si>
  <si>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</si>
  <si>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</si>
  <si>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</si>
  <si>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</si>
  <si>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</si>
  <si>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</si>
  <si>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</si>
  <si>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</si>
  <si>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</si>
  <si>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</si>
  <si>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</si>
  <si>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</si>
  <si>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</si>
  <si>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</si>
  <si>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</si>
  <si>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</si>
  <si>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</si>
  <si>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</si>
  <si>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</si>
  <si>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</si>
  <si>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</si>
  <si>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</si>
  <si>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</si>
  <si>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</si>
  <si>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</si>
  <si>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</si>
  <si>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</si>
  <si>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</si>
  <si>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</si>
  <si>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</si>
  <si>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</si>
  <si>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</si>
  <si>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</si>
  <si>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</si>
  <si>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</si>
  <si>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</si>
  <si>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</si>
  <si>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</si>
  <si>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</si>
  <si>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</si>
  <si>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</si>
  <si>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</si>
  <si>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</si>
  <si>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</si>
  <si>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</si>
  <si>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</si>
  <si>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</si>
  <si>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</si>
  <si>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</si>
  <si>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</si>
  <si>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</si>
  <si>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</si>
  <si>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</si>
  <si>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</si>
  <si>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</si>
  <si>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</si>
  <si>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</si>
  <si>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</si>
  <si>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</si>
  <si>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</si>
  <si>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</si>
  <si>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</si>
  <si>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</si>
  <si>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</si>
  <si>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</si>
  <si>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</si>
  <si>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</si>
  <si>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</si>
  <si>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</si>
  <si>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</si>
  <si>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</si>
  <si>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</si>
  <si>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</si>
  <si>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</si>
  <si>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</si>
  <si>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</si>
  <si>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</si>
  <si>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</si>
  <si>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</si>
  <si>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</si>
  <si>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</si>
  <si>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</si>
  <si>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</si>
  <si>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</si>
  <si>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</si>
  <si>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</si>
  <si>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</si>
  <si>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</si>
  <si>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</si>
  <si>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</si>
  <si>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</si>
  <si>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</si>
  <si>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</si>
  <si>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</si>
  <si>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</si>
  <si>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</si>
  <si>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</si>
  <si>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</si>
  <si>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</si>
  <si>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</si>
  <si>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</si>
  <si>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</si>
  <si>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</si>
  <si>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</si>
  <si>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</si>
  <si>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</si>
  <si>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</si>
  <si>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</si>
  <si>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</si>
  <si>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</si>
  <si>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</si>
  <si>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</si>
  <si>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</si>
  <si>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</si>
  <si>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</si>
  <si>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</si>
  <si>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</si>
  <si>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</si>
  <si>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</si>
  <si>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</si>
  <si>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</si>
  <si>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</si>
  <si>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</si>
  <si>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</si>
  <si>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</si>
  <si>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</si>
  <si>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</si>
  <si>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</si>
  <si>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</si>
  <si>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</si>
  <si>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</si>
  <si>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</si>
  <si>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</si>
  <si>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</si>
  <si>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</si>
  <si>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</si>
  <si>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</si>
  <si>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</si>
  <si>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</si>
  <si>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</si>
  <si>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</si>
  <si>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</si>
  <si>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</si>
  <si>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</si>
  <si>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</si>
  <si>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</si>
  <si>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</si>
  <si>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</si>
  <si>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</si>
  <si>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</si>
  <si>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</si>
  <si>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</si>
  <si>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</si>
  <si>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</si>
  <si>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</si>
  <si>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</si>
  <si>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</si>
  <si>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</si>
  <si>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</si>
  <si>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</si>
  <si>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</si>
  <si>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</si>
  <si>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</si>
  <si>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</si>
  <si>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</si>
  <si>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</si>
  <si>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</si>
  <si>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</si>
  <si>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</si>
  <si>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</si>
  <si>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</si>
  <si>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</si>
  <si>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</si>
  <si>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</si>
  <si>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</si>
  <si>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</si>
  <si>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</si>
  <si>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</si>
  <si>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</si>
  <si>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</si>
  <si>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</si>
  <si>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</si>
  <si>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</si>
  <si>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</si>
  <si>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</si>
  <si>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</si>
  <si>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</si>
  <si>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</si>
  <si>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</si>
  <si>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</si>
  <si>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</si>
  <si>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</si>
  <si>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</si>
  <si>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</si>
  <si>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</si>
  <si>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</si>
  <si>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</si>
  <si>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</si>
  <si>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</si>
  <si>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</si>
  <si>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</si>
  <si>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</si>
  <si>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</si>
  <si>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</si>
  <si>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</si>
  <si>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</si>
  <si>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</si>
  <si>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</si>
  <si>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</si>
  <si>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</si>
  <si>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</si>
  <si>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</si>
  <si>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</si>
  <si>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</si>
  <si>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</si>
  <si>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</si>
  <si>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</si>
  <si>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</si>
  <si>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</si>
  <si>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</si>
  <si>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</si>
  <si>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</si>
  <si>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</si>
  <si>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</si>
  <si>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</si>
  <si>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</si>
  <si>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</si>
  <si>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</si>
  <si>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</si>
  <si>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</si>
  <si>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</si>
  <si>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</si>
  <si>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</si>
  <si>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</si>
  <si>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</si>
  <si>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</si>
  <si>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</si>
  <si>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</si>
  <si>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</si>
  <si>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</si>
  <si>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</si>
  <si>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</si>
  <si>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</si>
  <si>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</si>
  <si>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</si>
  <si>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</si>
  <si>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</si>
  <si>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</si>
  <si>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</si>
  <si>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</si>
  <si>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</si>
  <si>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</si>
  <si>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</si>
  <si>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</si>
  <si>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</si>
  <si>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</si>
  <si>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</si>
  <si>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</si>
  <si>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</si>
  <si>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</si>
  <si>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</si>
  <si>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</si>
  <si>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</si>
  <si>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</si>
  <si>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</si>
  <si>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</si>
  <si>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</si>
  <si>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</si>
  <si>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</si>
  <si>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</si>
  <si>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</si>
  <si>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</si>
  <si>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</si>
  <si>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</si>
  <si>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</si>
  <si>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</si>
  <si>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</si>
  <si>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</si>
  <si>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</si>
  <si>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</si>
  <si>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</si>
  <si>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</si>
  <si>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</si>
  <si>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</si>
  <si>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</si>
  <si>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</si>
  <si>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</si>
  <si>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</si>
  <si>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</si>
  <si>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</si>
  <si>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</si>
  <si>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</si>
  <si>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</si>
  <si>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</si>
  <si>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</si>
  <si>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</si>
  <si>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</si>
  <si>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</si>
  <si>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</si>
  <si>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</si>
  <si>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</si>
  <si>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</si>
  <si>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</si>
  <si>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</si>
  <si>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</si>
  <si>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</si>
  <si>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</si>
  <si>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</si>
  <si>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</si>
  <si>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</si>
  <si>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</si>
  <si>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</si>
  <si>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</si>
  <si>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</si>
  <si>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</si>
  <si>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</si>
  <si>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</si>
  <si>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</si>
  <si>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</si>
  <si>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</si>
  <si>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</si>
  <si>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</si>
  <si>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</si>
  <si>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</si>
  <si>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</si>
  <si>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</si>
  <si>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</si>
  <si>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</si>
  <si>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</si>
  <si>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</si>
  <si>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</si>
  <si>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</si>
  <si>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</si>
  <si>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</si>
  <si>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</si>
  <si>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</si>
  <si>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</si>
  <si>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</si>
  <si>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</si>
  <si>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</si>
  <si>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</si>
  <si>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</si>
  <si>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</si>
  <si>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</si>
  <si>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</si>
  <si>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</si>
  <si>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</si>
  <si>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</si>
  <si>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</si>
  <si>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</si>
  <si>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</si>
  <si>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</si>
  <si>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</si>
  <si>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</si>
  <si>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</si>
  <si>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</si>
  <si>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</si>
  <si>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</si>
  <si>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</si>
  <si>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</si>
  <si>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</si>
  <si>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</si>
  <si>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</si>
  <si>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</si>
  <si>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</si>
  <si>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</si>
  <si>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</si>
  <si>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</si>
  <si>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</si>
  <si>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</si>
  <si>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</si>
  <si>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</si>
  <si>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</si>
  <si>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</si>
  <si>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</si>
  <si>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</si>
  <si>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</si>
  <si>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</si>
  <si>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</si>
  <si>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</si>
  <si>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</si>
  <si>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</si>
  <si>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</si>
  <si>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</si>
  <si>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</si>
  <si>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</si>
  <si>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</si>
  <si>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</si>
  <si>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</si>
  <si>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</si>
  <si>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</si>
  <si>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</si>
  <si>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</si>
  <si>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</si>
  <si>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</si>
  <si>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</si>
  <si>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</si>
  <si>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</si>
  <si>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</si>
  <si>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</si>
  <si>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</si>
  <si>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</si>
  <si>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</si>
  <si>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</si>
  <si>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</si>
  <si>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</si>
  <si>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</si>
  <si>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</si>
  <si>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</si>
  <si>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</si>
  <si>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</si>
  <si>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</si>
  <si>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</si>
  <si>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</si>
  <si>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</si>
  <si>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</si>
  <si>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</si>
  <si>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</si>
  <si>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</si>
  <si>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</si>
  <si>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</si>
  <si>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</si>
  <si>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</si>
  <si>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</si>
  <si>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</si>
  <si>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</si>
  <si>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</si>
  <si>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</si>
  <si>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</si>
  <si>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</si>
  <si>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</si>
  <si>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</si>
  <si>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</si>
  <si>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</si>
  <si>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</si>
  <si>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</si>
  <si>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</si>
  <si>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</si>
  <si>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</si>
  <si>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</si>
  <si>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</si>
  <si>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</si>
  <si>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</si>
  <si>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</si>
  <si>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</si>
  <si>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</si>
  <si>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</si>
  <si>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</si>
  <si>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</si>
  <si>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</si>
  <si>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</si>
  <si>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</si>
  <si>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</si>
  <si>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</si>
  <si>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</si>
  <si>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</si>
  <si>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</si>
  <si>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</si>
  <si>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</si>
  <si>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</si>
  <si>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</si>
  <si>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</si>
  <si>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</si>
  <si>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</si>
  <si>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</si>
  <si>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</si>
  <si>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</si>
  <si>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</si>
  <si>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</si>
  <si>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</si>
  <si>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</si>
  <si>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</si>
  <si>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</si>
  <si>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</si>
  <si>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</si>
  <si>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</si>
  <si>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</si>
  <si>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</si>
  <si>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</si>
  <si>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</si>
  <si>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</si>
  <si>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</si>
  <si>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</si>
  <si>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</si>
  <si>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</si>
  <si>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</si>
  <si>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</si>
  <si>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</si>
  <si>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</si>
  <si>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</si>
  <si>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</si>
  <si>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</si>
  <si>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</si>
  <si>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</si>
  <si>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</si>
  <si>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</si>
  <si>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</si>
  <si>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</si>
  <si>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</si>
  <si>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</si>
  <si>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</si>
  <si>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</si>
  <si>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</si>
  <si>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</si>
  <si>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</si>
  <si>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</si>
  <si>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</si>
  <si>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</si>
  <si>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</si>
  <si>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</si>
  <si>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</si>
  <si>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</si>
  <si>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</si>
  <si>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</si>
  <si>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</si>
  <si>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</si>
  <si>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</si>
  <si>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</si>
  <si>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</si>
  <si>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</si>
  <si>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</si>
  <si>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</si>
  <si>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</si>
  <si>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</si>
  <si>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</si>
  <si>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</si>
  <si>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</si>
  <si>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</si>
  <si>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</si>
  <si>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</si>
  <si>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</si>
  <si>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</si>
  <si>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</si>
  <si>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</si>
  <si>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</si>
  <si>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</si>
  <si>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</si>
  <si>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</si>
  <si>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</si>
  <si>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</si>
  <si>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</si>
  <si>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</si>
  <si>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</si>
  <si>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</si>
  <si>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</si>
  <si>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</si>
  <si>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</si>
  <si>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</si>
  <si>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</si>
  <si>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</si>
  <si>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</si>
  <si>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</si>
  <si>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</si>
  <si>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</si>
  <si>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</si>
  <si>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</si>
  <si>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</si>
  <si>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</si>
  <si>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</si>
  <si>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</si>
  <si>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</si>
  <si>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</si>
  <si>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</si>
  <si>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</si>
  <si>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</si>
  <si>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</si>
  <si>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</si>
  <si>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</si>
  <si>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</si>
  <si>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</si>
  <si>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</si>
  <si>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</si>
  <si>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</si>
  <si>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</si>
  <si>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</si>
  <si>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</si>
  <si>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</si>
  <si>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</si>
  <si>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</si>
  <si>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</si>
  <si>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</si>
  <si>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</si>
  <si>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</si>
  <si>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</si>
  <si>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</si>
  <si>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</si>
  <si>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</si>
  <si>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</si>
  <si>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</si>
  <si>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</si>
  <si>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</si>
  <si>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</si>
  <si>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</si>
  <si>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</si>
  <si>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</si>
  <si>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</si>
  <si>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</si>
  <si>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</si>
  <si>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</si>
  <si>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</si>
  <si>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</si>
  <si>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</si>
  <si>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</si>
  <si>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</si>
  <si>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</si>
  <si>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</si>
  <si>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</si>
  <si>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</si>
  <si>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</si>
  <si>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</si>
  <si>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</si>
  <si>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</si>
  <si>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</si>
  <si>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</si>
  <si>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</si>
  <si>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</si>
  <si>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</si>
  <si>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</si>
  <si>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</si>
  <si>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</si>
  <si>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</si>
  <si>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</si>
  <si>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</si>
  <si>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</si>
  <si>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</si>
  <si>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</si>
  <si>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</si>
  <si>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</si>
  <si>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</si>
  <si>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</si>
  <si>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</si>
  <si>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</si>
  <si>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</si>
  <si>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</si>
  <si>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</si>
  <si>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</si>
  <si>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</si>
  <si>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</si>
  <si>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</si>
  <si>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</si>
  <si>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</si>
  <si>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</si>
  <si>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</si>
  <si>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</si>
  <si>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</si>
  <si>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</si>
  <si>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</si>
  <si>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</si>
  <si>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</si>
  <si>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</si>
  <si>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</si>
  <si>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</si>
  <si>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</si>
  <si>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</si>
  <si>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</si>
  <si>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</si>
  <si>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</si>
  <si>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</si>
  <si>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</si>
  <si>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</si>
  <si>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</si>
  <si>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</si>
  <si>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</si>
  <si>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</si>
  <si>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</si>
  <si>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</si>
  <si>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</si>
  <si>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</si>
  <si>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</si>
  <si>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</si>
  <si>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</si>
  <si>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</si>
  <si>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</si>
  <si>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</si>
  <si>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</si>
  <si>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</si>
  <si>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</si>
  <si>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</si>
  <si>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</si>
  <si>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</si>
  <si>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</si>
  <si>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</si>
  <si>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</si>
  <si>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</si>
  <si>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</si>
  <si>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</si>
  <si>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</si>
  <si>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</si>
  <si>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</si>
  <si>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</si>
  <si>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</si>
  <si>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</si>
  <si>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</si>
  <si>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</si>
  <si>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</si>
  <si>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</si>
  <si>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</si>
  <si>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</si>
  <si>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</si>
  <si>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</si>
  <si>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</si>
  <si>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</si>
  <si>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</si>
  <si>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</si>
  <si>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</si>
  <si>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</si>
  <si>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</si>
  <si>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</si>
  <si>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</si>
  <si>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</si>
  <si>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</si>
  <si>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</si>
  <si>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</si>
  <si>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</si>
  <si>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</si>
  <si>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</si>
  <si>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</si>
  <si>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</si>
  <si>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</si>
  <si>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</si>
  <si>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</si>
  <si>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</si>
  <si>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</si>
  <si>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</si>
  <si>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</si>
  <si>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</si>
  <si>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</si>
  <si>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</si>
  <si>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</si>
  <si>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</si>
  <si>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</si>
  <si>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</si>
  <si>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</si>
  <si>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</si>
  <si>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</si>
  <si>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</si>
  <si>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</si>
  <si>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</si>
  <si>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</si>
  <si>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</si>
  <si>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</si>
  <si>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</si>
  <si>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</si>
  <si>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</si>
  <si>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</si>
  <si>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</si>
  <si>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</si>
  <si>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</si>
  <si>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</si>
  <si>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</si>
  <si>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</si>
  <si>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</si>
  <si>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</si>
  <si>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</si>
  <si>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</si>
  <si>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</si>
  <si>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</si>
  <si>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</si>
  <si>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</si>
  <si>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</si>
  <si>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</si>
  <si>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</si>
  <si>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</si>
  <si>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</si>
  <si>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</si>
  <si>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</si>
  <si>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</si>
  <si>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</si>
  <si>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</si>
  <si>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</si>
  <si>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</si>
  <si>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</si>
  <si>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</si>
  <si>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</si>
  <si>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</si>
  <si>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</si>
  <si>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</si>
  <si>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</si>
  <si>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</si>
  <si>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</si>
  <si>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</si>
  <si>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</si>
  <si>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</si>
  <si>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</si>
  <si>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</si>
  <si>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</si>
  <si>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</si>
  <si>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</si>
  <si>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</si>
  <si>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</si>
  <si>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</si>
  <si>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</si>
  <si>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</si>
  <si>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</si>
  <si>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</si>
  <si>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</si>
  <si>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</si>
  <si>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</si>
  <si>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</si>
  <si>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</si>
  <si>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</si>
  <si>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</si>
  <si>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</si>
  <si>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</si>
  <si>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</si>
  <si>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</si>
  <si>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</si>
  <si>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</si>
  <si>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</si>
  <si>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</si>
  <si>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</si>
  <si>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</si>
  <si>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</si>
  <si>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</si>
  <si>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</si>
  <si>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</si>
  <si>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</si>
  <si>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</si>
  <si>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</si>
  <si>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</si>
  <si>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</si>
  <si>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</si>
  <si>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</si>
  <si>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</si>
  <si>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</si>
  <si>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</si>
  <si>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</si>
  <si>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</si>
  <si>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</si>
  <si>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</si>
  <si>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</si>
  <si>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</si>
  <si>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</si>
  <si>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</si>
  <si>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</si>
  <si>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</si>
  <si>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</si>
  <si>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</si>
  <si>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</si>
  <si>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</si>
  <si>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</si>
  <si>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</si>
  <si>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</si>
  <si>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</si>
  <si>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</si>
  <si>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</si>
  <si>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</si>
  <si>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</si>
  <si>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</si>
  <si>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</si>
  <si>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</si>
  <si>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</si>
  <si>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</si>
  <si>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</si>
  <si>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</si>
  <si>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</si>
  <si>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</si>
  <si>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</si>
  <si>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</si>
  <si>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</si>
  <si>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</si>
  <si>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</si>
  <si>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</si>
  <si>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</si>
  <si>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</si>
  <si>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</si>
  <si>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</si>
  <si>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</si>
  <si>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</si>
  <si>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</si>
  <si>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</si>
  <si>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</si>
  <si>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</si>
  <si>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</si>
  <si>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</si>
  <si>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</si>
  <si>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</si>
  <si>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</si>
  <si>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</si>
  <si>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</si>
  <si>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</si>
  <si>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</si>
  <si>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</si>
  <si>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</si>
  <si>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</si>
  <si>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</si>
  <si>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</si>
  <si>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</si>
  <si>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</si>
  <si>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</si>
  <si>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</si>
  <si>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</si>
  <si>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</si>
  <si>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</si>
  <si>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</si>
  <si>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</si>
  <si>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</si>
  <si>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</si>
  <si>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</si>
  <si>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</si>
  <si>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</si>
  <si>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</si>
  <si>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</si>
  <si>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</si>
  <si>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</si>
  <si>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</si>
  <si>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</si>
  <si>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</si>
  <si>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</si>
  <si>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</si>
  <si>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</si>
  <si>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</si>
  <si>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</si>
  <si>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</si>
  <si>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</si>
  <si>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</si>
  <si>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</si>
  <si>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</si>
  <si>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</si>
  <si>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</si>
  <si>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</si>
  <si>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</si>
  <si>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</si>
  <si>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</si>
  <si>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</si>
  <si>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</si>
  <si>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</si>
  <si>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</si>
  <si>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</si>
  <si>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</si>
  <si>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</si>
  <si>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</si>
  <si>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</si>
  <si>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</si>
  <si>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</si>
  <si>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</si>
  <si>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</si>
  <si>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</si>
  <si>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</si>
  <si>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</si>
  <si>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</si>
  <si>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</si>
  <si>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</si>
  <si>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</si>
  <si>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</si>
  <si>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</si>
  <si>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</si>
  <si>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</si>
  <si>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</si>
  <si>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</si>
  <si>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</si>
  <si>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</si>
  <si>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</si>
  <si>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</si>
  <si>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</si>
  <si>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</si>
  <si>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</si>
  <si>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</si>
  <si>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</si>
  <si>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</si>
  <si>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</si>
  <si>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</si>
  <si>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</si>
  <si>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</si>
  <si>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</si>
  <si>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</si>
  <si>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</si>
  <si>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</si>
  <si>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</si>
  <si>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</si>
  <si>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</si>
  <si>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</si>
  <si>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</si>
  <si>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</si>
  <si>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</si>
  <si>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</si>
  <si>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</si>
  <si>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</si>
  <si>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</si>
  <si>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</si>
  <si>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</si>
  <si>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</si>
  <si>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</si>
  <si>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</si>
  <si>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</si>
  <si>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</si>
  <si>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</si>
  <si>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</si>
  <si>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</si>
  <si>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</si>
  <si>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</si>
  <si>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</si>
  <si>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</si>
  <si>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</si>
  <si>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</si>
  <si>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</si>
  <si>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</si>
  <si>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</si>
  <si>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</si>
  <si>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</si>
  <si>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</si>
  <si>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</si>
  <si>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</si>
  <si>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</si>
  <si>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</si>
  <si>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</si>
  <si>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</si>
  <si>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</si>
  <si>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</si>
  <si>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</si>
  <si>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</si>
  <si>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</si>
  <si>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</si>
  <si>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</si>
  <si>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</si>
  <si>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</si>
  <si>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</si>
  <si>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</si>
  <si>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</si>
  <si>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</si>
  <si>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</si>
  <si>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</si>
  <si>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</si>
  <si>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</si>
  <si>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</si>
  <si>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</si>
  <si>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</si>
  <si>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</si>
  <si>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</si>
  <si>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</si>
  <si>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</si>
  <si>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</si>
  <si>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</si>
  <si>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</si>
  <si>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</si>
  <si>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</si>
  <si>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</si>
  <si>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</si>
  <si>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</si>
  <si>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</si>
  <si>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</si>
  <si>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</si>
  <si>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</si>
  <si>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</si>
  <si>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</si>
  <si>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</si>
  <si>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</si>
  <si>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</si>
  <si>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</si>
  <si>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</si>
  <si>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</si>
  <si>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</si>
  <si>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</si>
  <si>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</si>
  <si>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</si>
  <si>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</si>
  <si>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</si>
  <si>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</si>
  <si>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</si>
  <si>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</si>
  <si>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</si>
  <si>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</si>
  <si>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</si>
  <si>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</si>
  <si>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</si>
  <si>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</si>
  <si>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</si>
  <si>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</si>
  <si>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</si>
  <si>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</si>
  <si>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</si>
  <si>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</si>
  <si>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</si>
  <si>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</si>
  <si>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</si>
  <si>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</si>
  <si>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</si>
  <si>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</si>
  <si>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</si>
  <si>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</si>
  <si>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</si>
  <si>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</si>
  <si>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</si>
  <si>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</si>
  <si>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</si>
  <si>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</si>
  <si>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</si>
  <si>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</si>
  <si>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</si>
  <si>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</si>
  <si>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</si>
  <si>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</si>
  <si>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</si>
  <si>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</si>
  <si>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</si>
  <si>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</si>
  <si>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</si>
  <si>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</si>
  <si>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</si>
  <si>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</si>
  <si>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</si>
  <si>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</si>
  <si>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</si>
  <si>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</si>
  <si>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</si>
  <si>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</si>
  <si>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</si>
  <si>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</si>
  <si>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</si>
  <si>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</si>
  <si>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</si>
  <si>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</si>
  <si>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</si>
  <si>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</si>
  <si>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</si>
  <si>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</si>
  <si>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</si>
  <si>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</si>
  <si>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</si>
  <si>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</si>
  <si>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</si>
  <si>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</si>
  <si>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</si>
  <si>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</si>
  <si>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</si>
  <si>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</si>
  <si>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</si>
  <si>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</si>
  <si>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</si>
  <si>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</si>
  <si>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</si>
  <si>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</si>
  <si>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</si>
  <si>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</si>
  <si>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</si>
  <si>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</si>
  <si>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</si>
  <si>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</si>
  <si>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</si>
  <si>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</si>
  <si>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</si>
  <si>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</si>
  <si>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</si>
  <si>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</si>
  <si>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</si>
  <si>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</si>
  <si>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</si>
  <si>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</si>
  <si>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</si>
  <si>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</si>
  <si>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</si>
  <si>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</si>
  <si>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</si>
  <si>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</si>
  <si>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</si>
  <si>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</si>
  <si>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</si>
  <si>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</si>
  <si>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</si>
  <si>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</si>
  <si>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</si>
  <si>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</si>
  <si>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</si>
  <si>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</si>
  <si>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</si>
  <si>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</si>
  <si>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</si>
  <si>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</si>
  <si>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</si>
  <si>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</si>
  <si>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</si>
  <si>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</si>
  <si>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</si>
  <si>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</si>
  <si>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</si>
  <si>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</si>
  <si>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</si>
  <si>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</si>
  <si>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</si>
  <si>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</si>
  <si>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</si>
  <si>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</si>
  <si>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</si>
  <si>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</si>
  <si>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</si>
  <si>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</si>
  <si>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</si>
  <si>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</si>
  <si>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</si>
  <si>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</si>
  <si>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</si>
  <si>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</si>
  <si>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</si>
  <si>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</si>
  <si>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</si>
  <si>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</si>
  <si>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</si>
  <si>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</si>
  <si>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</si>
  <si>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</si>
  <si>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</si>
  <si>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</si>
  <si>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</si>
  <si>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</si>
  <si>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</si>
  <si>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</si>
  <si>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</si>
  <si>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</si>
  <si>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</si>
  <si>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</si>
  <si>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</si>
  <si>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</si>
  <si>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</si>
  <si>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</si>
  <si>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</si>
  <si>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</si>
  <si>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</si>
  <si>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</si>
  <si>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</si>
  <si>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</si>
  <si>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</si>
  <si>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</si>
  <si>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</si>
  <si>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</si>
  <si>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</si>
  <si>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</si>
  <si>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</si>
  <si>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</si>
  <si>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</si>
  <si>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</si>
  <si>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</si>
  <si>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</si>
  <si>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</si>
  <si>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</si>
  <si>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</si>
  <si>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</si>
  <si>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</si>
  <si>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</si>
  <si>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</si>
  <si>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</si>
  <si>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</si>
  <si>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</si>
  <si>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</si>
  <si>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</si>
  <si>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</si>
  <si>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</si>
  <si>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</si>
  <si>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</si>
  <si>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</si>
  <si>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</si>
  <si>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</si>
  <si>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</si>
  <si>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</si>
  <si>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</si>
  <si>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</si>
  <si>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</si>
  <si>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</si>
  <si>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</si>
  <si>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</si>
  <si>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</si>
  <si>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</si>
  <si>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</si>
  <si>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</si>
  <si>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</si>
  <si>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</si>
  <si>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</si>
  <si>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</si>
  <si>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</si>
  <si>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</si>
  <si>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</si>
  <si>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</si>
  <si>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</si>
  <si>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</si>
  <si>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</si>
  <si>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</si>
  <si>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</si>
  <si>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</si>
  <si>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</si>
  <si>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</si>
  <si>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</si>
  <si>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</si>
  <si>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</si>
  <si>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</si>
  <si>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</si>
  <si>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</si>
  <si>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</si>
  <si>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</si>
  <si>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</si>
  <si>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</si>
  <si>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</si>
  <si>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</si>
  <si>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</si>
  <si>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</si>
  <si>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</si>
  <si>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</si>
  <si>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</si>
  <si>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</si>
  <si>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</si>
  <si>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</si>
  <si>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</si>
  <si>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</si>
  <si>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</si>
  <si>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</si>
  <si>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</si>
  <si>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</si>
  <si>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</si>
  <si>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</si>
  <si>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</si>
  <si>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</si>
  <si>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</si>
  <si>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</si>
  <si>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</si>
  <si>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</si>
  <si>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</si>
  <si>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</si>
  <si>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</si>
  <si>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</si>
  <si>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</si>
  <si>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</si>
  <si>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</si>
  <si>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</si>
  <si>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</si>
  <si>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</si>
  <si>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</si>
  <si>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</si>
  <si>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</si>
  <si>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</si>
  <si>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</si>
  <si>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</si>
  <si>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</si>
  <si>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</si>
  <si>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</si>
  <si>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</si>
  <si>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</si>
  <si>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</si>
  <si>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</si>
  <si>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</si>
  <si>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</si>
  <si>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</si>
  <si>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</si>
  <si>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</si>
  <si>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</si>
  <si>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</si>
  <si>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</si>
  <si>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</si>
  <si>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</si>
  <si>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</si>
  <si>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</si>
  <si>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</si>
  <si>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</si>
  <si>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</si>
  <si>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</si>
  <si>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</si>
  <si>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</si>
  <si>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</si>
  <si>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</si>
  <si>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</si>
  <si>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</si>
  <si>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</si>
  <si>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</si>
  <si>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</si>
  <si>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</si>
  <si>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</si>
  <si>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</si>
  <si>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</si>
  <si>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</si>
  <si>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</si>
  <si>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</si>
  <si>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</si>
  <si>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</si>
  <si>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</si>
  <si>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</si>
  <si>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</si>
  <si>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</si>
  <si>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</si>
  <si>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</si>
  <si>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</si>
  <si>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</si>
  <si>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</si>
  <si>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</si>
  <si>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</si>
  <si>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</si>
  <si>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</si>
  <si>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</si>
  <si>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</si>
  <si>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</si>
  <si>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</si>
  <si>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</si>
  <si>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</si>
  <si>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</si>
  <si>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</si>
  <si>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</si>
  <si>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</si>
  <si>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</si>
  <si>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</si>
  <si>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</si>
  <si>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</si>
  <si>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</si>
  <si>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</si>
  <si>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</si>
  <si>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</si>
  <si>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</si>
  <si>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</si>
  <si>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</si>
  <si>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</si>
  <si>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</si>
  <si>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</si>
  <si>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</si>
  <si>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</si>
  <si>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</si>
  <si>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</si>
  <si>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</si>
  <si>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</si>
  <si>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</si>
  <si>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</si>
  <si>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</si>
  <si>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</si>
  <si>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</si>
  <si>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</si>
  <si>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</si>
  <si>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</si>
  <si>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</si>
  <si>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</si>
  <si>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</si>
  <si>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</si>
  <si>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</si>
  <si>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</si>
  <si>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</si>
  <si>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</si>
  <si>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</si>
  <si>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</si>
  <si>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</si>
  <si>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</si>
  <si>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</si>
  <si>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</si>
  <si>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</si>
  <si>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</si>
  <si>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</si>
  <si>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</si>
  <si>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</si>
  <si>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</si>
  <si>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</si>
  <si>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</si>
  <si>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</si>
  <si>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</si>
  <si>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</si>
  <si>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</si>
  <si>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</si>
  <si>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</si>
  <si>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</si>
  <si>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</si>
  <si>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</si>
  <si>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</si>
  <si>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</si>
  <si>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</si>
  <si>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</si>
  <si>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</si>
  <si>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</si>
  <si>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</si>
  <si>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</si>
  <si>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</si>
  <si>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</si>
  <si>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</si>
  <si>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</si>
  <si>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</si>
  <si>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</si>
  <si>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</si>
  <si>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</si>
  <si>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</si>
  <si>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</si>
  <si>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</si>
  <si>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</si>
  <si>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</si>
  <si>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</si>
  <si>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</si>
  <si>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</si>
  <si>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</si>
  <si>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</si>
  <si>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</si>
  <si>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</si>
  <si>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</si>
  <si>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</si>
  <si>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</si>
  <si>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</si>
  <si>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</si>
  <si>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</si>
  <si>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</si>
  <si>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</si>
  <si>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</si>
  <si>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</si>
  <si>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</si>
  <si>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</si>
  <si>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</si>
  <si>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</si>
  <si>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</si>
  <si>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</si>
  <si>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</si>
  <si>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</si>
  <si>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</si>
  <si>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</si>
  <si>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</si>
  <si>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</si>
  <si>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</si>
  <si>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</si>
  <si>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</si>
  <si>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</si>
  <si>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</si>
  <si>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</si>
  <si>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</si>
  <si>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</si>
  <si>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</si>
  <si>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</si>
  <si>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</si>
  <si>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</si>
  <si>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</si>
  <si>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</si>
  <si>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</si>
  <si>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</si>
  <si>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</si>
  <si>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</si>
  <si>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</si>
  <si>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</si>
  <si>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</si>
  <si>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</si>
  <si>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</si>
  <si>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</si>
  <si>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</si>
  <si>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</si>
  <si>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</si>
  <si>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</si>
  <si>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</si>
  <si>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</si>
  <si>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</si>
  <si>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</si>
  <si>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</si>
  <si>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</si>
  <si>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</si>
  <si>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</si>
  <si>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</si>
  <si>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</si>
  <si>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</si>
  <si>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</si>
  <si>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</si>
  <si>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</si>
  <si>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</si>
  <si>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</si>
  <si>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</si>
  <si>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</si>
  <si>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</si>
  <si>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</si>
  <si>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</si>
  <si>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</si>
  <si>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</si>
  <si>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</si>
  <si>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</si>
  <si>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</si>
  <si>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</si>
  <si>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</si>
  <si>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</si>
  <si>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</si>
  <si>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</si>
  <si>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</si>
  <si>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</si>
  <si>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</si>
  <si>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</si>
  <si>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</si>
  <si>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</si>
  <si>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</si>
  <si>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</si>
  <si>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</si>
  <si>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</si>
  <si>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</si>
  <si>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</si>
  <si>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</si>
  <si>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</si>
  <si>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</si>
  <si>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</si>
  <si>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</si>
  <si>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</si>
  <si>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</si>
  <si>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</si>
  <si>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</si>
  <si>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</si>
  <si>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</si>
  <si>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</si>
  <si>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</si>
  <si>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</si>
  <si>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</si>
  <si>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</si>
  <si>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</si>
  <si>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</si>
  <si>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</si>
  <si>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</si>
  <si>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</si>
  <si>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</si>
  <si>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</si>
  <si>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</si>
  <si>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</si>
  <si>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</si>
  <si>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</si>
  <si>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</si>
  <si>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</si>
  <si>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</si>
  <si>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</si>
  <si>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</si>
  <si>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</si>
  <si>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</si>
  <si>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</si>
  <si>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</si>
  <si>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</si>
  <si>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</si>
  <si>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</si>
  <si>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</si>
  <si>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</si>
  <si>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</si>
  <si>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</si>
  <si>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</si>
  <si>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</si>
  <si>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</si>
  <si>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</si>
  <si>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</si>
  <si>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</si>
  <si>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</si>
  <si>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</si>
  <si>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</si>
  <si>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</si>
  <si>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</si>
  <si>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</si>
  <si>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</si>
  <si>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</si>
  <si>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</si>
  <si>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</si>
  <si>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</si>
  <si>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</si>
  <si>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</si>
  <si>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</si>
  <si>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</si>
  <si>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</si>
  <si>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</si>
  <si>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</si>
  <si>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</si>
  <si>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</si>
  <si>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</si>
  <si>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</si>
  <si>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</si>
  <si>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</si>
  <si>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</si>
  <si>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</si>
  <si>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</si>
  <si>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</si>
  <si>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</si>
  <si>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</si>
  <si>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</si>
  <si>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</si>
  <si>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</si>
  <si>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</si>
  <si>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</si>
  <si>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</si>
  <si>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</si>
  <si>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</si>
  <si>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</si>
  <si>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</si>
  <si>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</si>
  <si>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</si>
  <si>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</si>
  <si>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</si>
  <si>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</si>
  <si>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</si>
  <si>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</si>
  <si>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</si>
  <si>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</si>
  <si>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</si>
  <si>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</si>
  <si>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</si>
  <si>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</si>
  <si>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</si>
  <si>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</si>
  <si>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</si>
  <si>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</si>
  <si>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</si>
  <si>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</si>
  <si>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</si>
  <si>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</si>
  <si>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</si>
  <si>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</si>
  <si>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</si>
  <si>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</si>
  <si>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</si>
  <si>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</si>
  <si>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</si>
  <si>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</si>
  <si>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</si>
  <si>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</si>
  <si>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</si>
  <si>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</si>
  <si>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</si>
  <si>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</si>
  <si>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</si>
  <si>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</si>
  <si>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</si>
  <si>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</si>
  <si>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</si>
  <si>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</si>
  <si>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</si>
  <si>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</si>
  <si>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</si>
  <si>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</si>
  <si>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</si>
  <si>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</si>
  <si>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</si>
  <si>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</si>
  <si>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</si>
  <si>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</si>
  <si>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</si>
  <si>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</si>
  <si>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</si>
  <si>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</si>
  <si>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</si>
  <si>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</si>
  <si>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</si>
  <si>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</si>
  <si>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</si>
  <si>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</si>
  <si>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</si>
  <si>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</si>
  <si>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</si>
  <si>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</si>
  <si>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</si>
  <si>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</si>
  <si>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</si>
  <si>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</si>
  <si>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</si>
  <si>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</si>
  <si>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</si>
  <si>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</si>
  <si>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</si>
  <si>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</si>
  <si>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</si>
  <si>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</si>
  <si>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</si>
  <si>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</si>
  <si>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</si>
  <si>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</si>
  <si>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</si>
  <si>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</si>
  <si>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</si>
  <si>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</si>
  <si>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</si>
  <si>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</si>
  <si>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</si>
  <si>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</si>
  <si>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</si>
  <si>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</si>
  <si>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</si>
  <si>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</si>
  <si>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</si>
  <si>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</si>
  <si>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</si>
  <si>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</si>
  <si>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</si>
  <si>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</si>
  <si>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</si>
  <si>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</si>
  <si>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</si>
  <si>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</si>
  <si>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</si>
  <si>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</si>
  <si>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</si>
  <si>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</si>
  <si>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</si>
  <si>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</si>
  <si>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</si>
  <si>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</si>
  <si>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</si>
  <si>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</si>
  <si>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</si>
  <si>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</si>
  <si>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</si>
  <si>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</si>
  <si>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</si>
  <si>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</si>
  <si>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</si>
  <si>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</si>
  <si>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</si>
  <si>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</si>
  <si>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</si>
  <si>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</si>
  <si>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</si>
  <si>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</si>
  <si>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</si>
  <si>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</si>
  <si>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</si>
  <si>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</si>
  <si>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</si>
  <si>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</si>
  <si>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</si>
  <si>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</si>
  <si>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</si>
  <si>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</si>
  <si>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</si>
  <si>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</si>
  <si>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</si>
  <si>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</si>
  <si>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</si>
  <si>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</si>
  <si>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</si>
  <si>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</si>
  <si>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</si>
  <si>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</si>
  <si>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</si>
  <si>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</si>
  <si>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</si>
  <si>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</si>
  <si>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</si>
  <si>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</si>
  <si>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</si>
  <si>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</si>
  <si>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</si>
  <si>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</si>
  <si>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</si>
  <si>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</si>
  <si>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</si>
  <si>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</si>
  <si>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</si>
  <si>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</si>
  <si>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</si>
  <si>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</si>
  <si>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</si>
  <si>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</si>
  <si>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</si>
  <si>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</si>
  <si>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</si>
  <si>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</si>
  <si>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</si>
  <si>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</si>
  <si>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</si>
  <si>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</si>
  <si>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</si>
  <si>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</si>
  <si>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</si>
  <si>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</si>
  <si>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</si>
  <si>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</si>
  <si>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</si>
  <si>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</si>
  <si>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</si>
  <si>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</si>
  <si>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</si>
  <si>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</si>
  <si>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</si>
  <si>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</si>
  <si>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</si>
  <si>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</si>
  <si>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</si>
  <si>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</si>
  <si>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</si>
  <si>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</si>
  <si>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</si>
  <si>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</si>
  <si>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</si>
  <si>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</si>
  <si>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</si>
  <si>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</si>
  <si>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</si>
  <si>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</si>
  <si>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</si>
  <si>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</si>
  <si>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</si>
  <si>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</si>
  <si>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</si>
  <si>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</si>
  <si>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</si>
  <si>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</si>
  <si>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</si>
  <si>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</si>
  <si>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</si>
  <si>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</si>
  <si>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</si>
  <si>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</si>
  <si>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</si>
  <si>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</si>
  <si>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</si>
  <si>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</si>
  <si>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</si>
  <si>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</si>
  <si>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</si>
  <si>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</si>
  <si>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</si>
  <si>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</si>
  <si>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</si>
  <si>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</si>
  <si>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</si>
  <si>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</si>
  <si>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</si>
  <si>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</si>
  <si>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</si>
  <si>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</si>
  <si>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</si>
  <si>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</si>
  <si>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</si>
  <si>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</si>
  <si>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</si>
  <si>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</si>
  <si>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</si>
  <si>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</si>
  <si>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</si>
  <si>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</si>
  <si>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</si>
  <si>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</si>
  <si>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</si>
  <si>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</si>
  <si>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</si>
  <si>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</si>
  <si>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</si>
  <si>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</si>
  <si>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</si>
  <si>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</si>
  <si>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</si>
  <si>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</si>
  <si>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</si>
  <si>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</si>
  <si>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</si>
  <si>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</si>
  <si>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</si>
  <si>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</si>
  <si>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</si>
  <si>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</si>
  <si>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</si>
  <si>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</si>
  <si>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</si>
  <si>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</si>
  <si>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</si>
  <si>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</si>
  <si>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</si>
  <si>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</si>
  <si>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</si>
  <si>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</si>
  <si>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</si>
  <si>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</si>
  <si>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</si>
  <si>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</si>
  <si>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</si>
  <si>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</si>
  <si>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</si>
  <si>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</si>
  <si>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</si>
  <si>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</si>
  <si>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</si>
  <si>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</si>
  <si>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</si>
  <si>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</si>
  <si>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</si>
  <si>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</si>
  <si>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</si>
  <si>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</si>
  <si>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</si>
  <si>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</si>
  <si>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</si>
  <si>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</si>
  <si>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</si>
  <si>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</si>
  <si>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</si>
  <si>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</si>
  <si>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</si>
  <si>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</si>
  <si>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</si>
  <si>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</si>
  <si>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</si>
  <si>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</si>
  <si>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</si>
  <si>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</si>
  <si>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</si>
  <si>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</si>
  <si>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</si>
  <si>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</si>
  <si>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</si>
  <si>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</si>
  <si>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</si>
  <si>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</si>
  <si>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</si>
  <si>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</si>
  <si>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</si>
  <si>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</si>
  <si>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</si>
  <si>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</si>
  <si>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</si>
  <si>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</si>
  <si>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</si>
  <si>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</si>
  <si>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</si>
  <si>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</si>
  <si>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</si>
  <si>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</si>
  <si>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</si>
  <si>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</si>
  <si>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</si>
  <si>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</si>
  <si>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</si>
  <si>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</si>
  <si>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</si>
  <si>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</si>
  <si>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</si>
  <si>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</si>
  <si>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</si>
  <si>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</si>
  <si>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</si>
  <si>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</si>
  <si>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</si>
  <si>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</si>
  <si>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</si>
  <si>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</si>
  <si>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</si>
  <si>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</si>
  <si>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</si>
  <si>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</si>
  <si>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</si>
  <si>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</si>
  <si>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</si>
  <si>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</si>
  <si>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</si>
  <si>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</si>
  <si>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</si>
  <si>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</si>
  <si>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</si>
  <si>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</si>
  <si>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</si>
  <si>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</si>
  <si>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</si>
  <si>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</si>
  <si>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</si>
  <si>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</si>
  <si>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</si>
  <si>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</si>
  <si>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</si>
  <si>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</si>
  <si>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</si>
  <si>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</si>
  <si>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</si>
  <si>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</si>
  <si>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</si>
  <si>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</si>
  <si>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</si>
  <si>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</si>
  <si>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</si>
  <si>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</si>
  <si>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</si>
  <si>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</si>
  <si>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</si>
  <si>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</si>
  <si>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</si>
  <si>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</si>
  <si>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</si>
  <si>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</si>
  <si>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</si>
  <si>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</si>
  <si>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</si>
  <si>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</si>
  <si>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</si>
  <si>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</si>
  <si>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</si>
  <si>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</si>
  <si>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</si>
  <si>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</si>
  <si>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</si>
  <si>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</si>
  <si>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</si>
  <si>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</si>
  <si>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</si>
  <si>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</si>
  <si>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</si>
  <si>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</si>
  <si>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</si>
  <si>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</si>
  <si>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</si>
  <si>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</si>
  <si>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</si>
  <si>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</si>
  <si>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</si>
  <si>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</si>
  <si>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</si>
  <si>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</si>
  <si>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</si>
  <si>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</si>
  <si>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</si>
  <si>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</si>
  <si>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</si>
  <si>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</si>
  <si>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</si>
  <si>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</si>
  <si>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</si>
  <si>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</si>
  <si>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</si>
  <si>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</si>
  <si>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</si>
  <si>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</si>
  <si>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</si>
  <si>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</si>
  <si>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</si>
  <si>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</si>
  <si>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</si>
  <si>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</si>
  <si>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</si>
  <si>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</si>
  <si>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</si>
  <si>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</si>
  <si>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</si>
  <si>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</si>
  <si>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</si>
  <si>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</si>
  <si>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</si>
  <si>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</si>
  <si>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</si>
  <si>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</si>
  <si>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</si>
  <si>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</si>
  <si>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</si>
  <si>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</si>
  <si>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</si>
  <si>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</si>
  <si>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</si>
  <si>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</si>
  <si>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</si>
  <si>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</si>
  <si>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</si>
  <si>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</si>
  <si>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</si>
  <si>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</si>
  <si>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</si>
  <si>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</si>
  <si>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</si>
  <si>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</si>
  <si>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</si>
  <si>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</si>
  <si>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</si>
  <si>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</si>
  <si>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</si>
  <si>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</si>
  <si>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</si>
  <si>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</si>
  <si>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</si>
  <si>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</si>
  <si>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</si>
  <si>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</si>
  <si>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</si>
  <si>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</si>
  <si>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</si>
  <si>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</si>
  <si>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</si>
  <si>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</si>
  <si>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</si>
  <si>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</si>
  <si>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</si>
  <si>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</si>
  <si>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</si>
  <si>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</si>
  <si>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</si>
  <si>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</si>
  <si>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</si>
  <si>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</si>
  <si>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</si>
  <si>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</si>
  <si>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</si>
  <si>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</si>
  <si>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</si>
  <si>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</si>
  <si>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</si>
  <si>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</si>
  <si>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</si>
  <si>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</si>
  <si>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</si>
  <si>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</si>
  <si>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</si>
  <si>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</si>
  <si>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</si>
  <si>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</si>
  <si>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</si>
  <si>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</si>
  <si>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</si>
  <si>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</si>
  <si>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</si>
  <si>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</si>
  <si>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</si>
  <si>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</si>
  <si>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</si>
  <si>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</si>
  <si>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</si>
  <si>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</si>
  <si>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</si>
  <si>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</si>
  <si>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</si>
  <si>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</si>
  <si>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</si>
  <si>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</si>
  <si>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</si>
  <si>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</si>
  <si>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</si>
  <si>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</si>
  <si>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</si>
  <si>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</si>
  <si>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</si>
  <si>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</si>
  <si>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</si>
  <si>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</si>
  <si>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</si>
  <si>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</si>
  <si>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</si>
  <si>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</si>
  <si>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</si>
  <si>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</si>
  <si>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</si>
  <si>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</si>
  <si>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</si>
  <si>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</si>
  <si>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</si>
  <si>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</si>
  <si>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</si>
  <si>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</si>
  <si>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</si>
  <si>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</si>
  <si>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</si>
  <si>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</si>
  <si>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</si>
  <si>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</si>
  <si>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</si>
  <si>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</si>
  <si>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</si>
  <si>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</si>
  <si>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</si>
  <si>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</si>
  <si>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</si>
  <si>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</si>
  <si>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</si>
  <si>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</si>
  <si>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</si>
  <si>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</si>
  <si>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</si>
  <si>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</si>
  <si>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</si>
  <si>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</si>
  <si>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</si>
  <si>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</si>
  <si>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</si>
  <si>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</si>
  <si>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</si>
  <si>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</si>
  <si>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</si>
  <si>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</si>
  <si>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</si>
  <si>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</si>
  <si>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</si>
  <si>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</si>
  <si>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</si>
  <si>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</si>
  <si>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</si>
  <si>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</si>
  <si>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</si>
  <si>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</si>
  <si>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</si>
  <si>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</si>
  <si>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</si>
  <si>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</si>
  <si>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</si>
  <si>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</si>
  <si>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</si>
  <si>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</si>
  <si>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</si>
  <si>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</si>
  <si>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</si>
  <si>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</si>
  <si>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</si>
  <si>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</si>
  <si>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</si>
  <si>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</si>
  <si>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</si>
  <si>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</si>
  <si>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</si>
  <si>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</si>
  <si>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</si>
  <si>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</si>
  <si>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</si>
  <si>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</si>
  <si>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</si>
  <si>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</si>
  <si>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</si>
  <si>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</si>
  <si>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</si>
  <si>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</si>
  <si>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</si>
  <si>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</si>
  <si>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</si>
  <si>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</si>
  <si>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</si>
  <si>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</si>
  <si>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</si>
  <si>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</si>
  <si>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</si>
  <si>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</si>
  <si>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</si>
  <si>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</si>
  <si>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</si>
  <si>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</si>
  <si>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</si>
  <si>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</si>
  <si>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</si>
  <si>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</si>
  <si>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</si>
  <si>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</si>
  <si>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</si>
  <si>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</si>
  <si>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</si>
  <si>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</si>
  <si>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</si>
  <si>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</si>
  <si>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</si>
  <si>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</si>
  <si>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</si>
  <si>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</si>
  <si>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</si>
  <si>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</si>
  <si>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</si>
  <si>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</si>
  <si>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</si>
  <si>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</si>
  <si>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</si>
  <si>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</si>
  <si>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</si>
  <si>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</si>
  <si>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</si>
  <si>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</si>
  <si>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</si>
  <si>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</si>
  <si>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</si>
  <si>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</si>
  <si>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</si>
  <si>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</si>
  <si>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</si>
  <si>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</si>
  <si>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</si>
  <si>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</si>
  <si>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</si>
  <si>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</si>
  <si>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</si>
  <si>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</si>
  <si>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</si>
  <si>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</si>
  <si>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</si>
  <si>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</si>
  <si>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</si>
  <si>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</si>
  <si>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</si>
  <si>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</si>
  <si>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</si>
  <si>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</si>
  <si>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</si>
  <si>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</si>
  <si>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</si>
  <si>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</si>
  <si>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</si>
  <si>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</si>
  <si>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</si>
  <si>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</si>
  <si>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</si>
  <si>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</si>
  <si>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</si>
  <si>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</si>
  <si>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</si>
  <si>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</si>
  <si>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</si>
  <si>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</si>
  <si>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</si>
  <si>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</si>
  <si>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</si>
  <si>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</si>
  <si>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</si>
  <si>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</si>
  <si>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</si>
  <si>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</si>
  <si>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</si>
  <si>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</si>
  <si>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</si>
  <si>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</si>
  <si>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</si>
  <si>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</si>
  <si>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</si>
  <si>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</si>
  <si>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</si>
  <si>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</si>
  <si>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</si>
  <si>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</si>
  <si>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</si>
  <si>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</si>
  <si>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</si>
  <si>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</si>
  <si>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</si>
  <si>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</si>
  <si>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</si>
  <si>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</si>
  <si>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</si>
  <si>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</si>
  <si>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</si>
  <si>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</si>
  <si>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</si>
  <si>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</si>
  <si>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</si>
  <si>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</si>
  <si>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</si>
  <si>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</si>
  <si>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</si>
  <si>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</si>
  <si>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</si>
  <si>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</si>
  <si>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</si>
  <si>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</si>
  <si>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</si>
  <si>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</si>
  <si>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</si>
  <si>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</si>
  <si>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</si>
  <si>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</si>
  <si>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</si>
  <si>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</si>
  <si>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</si>
  <si>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</si>
  <si>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</si>
  <si>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</si>
  <si>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</si>
  <si>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</si>
  <si>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</si>
  <si>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</si>
  <si>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</si>
  <si>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</si>
  <si>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</si>
  <si>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</si>
  <si>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</si>
  <si>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</si>
  <si>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</si>
  <si>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</si>
  <si>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</si>
  <si>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</si>
  <si>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</si>
  <si>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</si>
  <si>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</si>
  <si>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</si>
  <si>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</si>
  <si>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</si>
  <si>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</si>
  <si>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</si>
  <si>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</si>
  <si>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</si>
  <si>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</si>
  <si>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</si>
  <si>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</si>
  <si>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</si>
  <si>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</si>
  <si>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</si>
  <si>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</si>
  <si>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</si>
  <si>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</si>
  <si>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</si>
  <si>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</si>
  <si>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</si>
  <si>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</si>
  <si>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</si>
  <si>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</si>
  <si>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</si>
  <si>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</si>
  <si>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</si>
  <si>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</si>
  <si>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</si>
  <si>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</si>
  <si>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</si>
  <si>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</si>
  <si>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</si>
  <si>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</si>
  <si>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</si>
  <si>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</si>
  <si>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</si>
  <si>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</si>
  <si>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</si>
  <si>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</si>
  <si>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</si>
  <si>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</si>
  <si>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</si>
  <si>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</si>
  <si>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</si>
  <si>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</si>
  <si>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</si>
  <si>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</si>
  <si>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</si>
  <si>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</si>
  <si>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</si>
  <si>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</si>
  <si>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</si>
  <si>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</si>
  <si>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</si>
  <si>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</si>
  <si>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</si>
  <si>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</si>
  <si>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</si>
  <si>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</si>
  <si>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</si>
  <si>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</si>
  <si>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</si>
  <si>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</si>
  <si>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</si>
  <si>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</si>
  <si>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</si>
  <si>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</si>
  <si>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</si>
  <si>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</si>
  <si>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</si>
  <si>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</si>
  <si>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</si>
  <si>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</si>
  <si>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</si>
  <si>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</si>
  <si>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</si>
  <si>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</si>
  <si>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</si>
  <si>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</si>
  <si>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</si>
  <si>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</si>
  <si>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</si>
  <si>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</si>
  <si>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</si>
  <si>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</si>
  <si>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</si>
  <si>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</si>
  <si>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</si>
  <si>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</si>
  <si>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</si>
  <si>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</si>
  <si>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</si>
  <si>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</si>
  <si>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</si>
  <si>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</si>
  <si>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</si>
  <si>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</si>
  <si>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</si>
  <si>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</si>
  <si>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</si>
  <si>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</si>
  <si>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</si>
  <si>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</si>
  <si>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</si>
  <si>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</si>
  <si>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</si>
  <si>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</si>
  <si>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</si>
  <si>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</si>
  <si>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</si>
  <si>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</si>
  <si>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</si>
  <si>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</si>
  <si>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</si>
  <si>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</si>
  <si>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</si>
  <si>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</si>
  <si>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</si>
  <si>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</si>
  <si>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</si>
  <si>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</si>
  <si>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</si>
  <si>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</si>
  <si>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</si>
  <si>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</si>
  <si>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</si>
  <si>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</si>
  <si>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</si>
  <si>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</si>
  <si>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</si>
  <si>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</si>
  <si>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</si>
  <si>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</si>
  <si>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</si>
  <si>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</si>
  <si>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</si>
  <si>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</si>
  <si>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</si>
  <si>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</si>
  <si>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</si>
  <si>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</si>
  <si>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</si>
  <si>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</si>
  <si>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</si>
  <si>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</si>
  <si>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</si>
  <si>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</si>
  <si>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</si>
  <si>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</si>
  <si>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</si>
  <si>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</si>
  <si>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</si>
  <si>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</si>
  <si>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</si>
  <si>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</si>
  <si>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</si>
  <si>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</si>
  <si>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</si>
  <si>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</si>
  <si>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</si>
  <si>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</si>
  <si>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</si>
  <si>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</si>
  <si>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</si>
  <si>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</si>
  <si>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</si>
  <si>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</si>
  <si>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</si>
  <si>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</si>
  <si>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</si>
  <si>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</si>
  <si>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</si>
  <si>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</si>
  <si>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</si>
  <si>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</si>
  <si>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</si>
  <si>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</si>
  <si>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</si>
  <si>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</si>
  <si>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</si>
  <si>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</si>
  <si>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</si>
  <si>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</si>
  <si>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</si>
  <si>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</si>
  <si>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</si>
  <si>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</si>
  <si>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</si>
  <si>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</si>
  <si>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</si>
  <si>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</si>
  <si>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</si>
  <si>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</si>
  <si>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</si>
  <si>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</si>
  <si>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</si>
  <si>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</si>
  <si>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</si>
  <si>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</si>
  <si>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</si>
  <si>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</si>
  <si>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</si>
  <si>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</si>
  <si>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</si>
  <si>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</si>
  <si>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</si>
  <si>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</si>
  <si>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</si>
  <si>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</si>
  <si>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</si>
  <si>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</si>
  <si>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</si>
  <si>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</si>
  <si>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</si>
  <si>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</si>
  <si>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</si>
  <si>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</si>
  <si>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</si>
  <si>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</si>
  <si>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</si>
  <si>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</si>
  <si>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</si>
  <si>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</si>
  <si>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</si>
  <si>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</si>
  <si>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</si>
  <si>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</si>
  <si>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</si>
  <si>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</si>
  <si>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</si>
  <si>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</si>
  <si>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</si>
  <si>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</si>
  <si>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</si>
  <si>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</si>
  <si>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</si>
  <si>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</si>
  <si>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</si>
  <si>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</si>
  <si>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</si>
  <si>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</si>
  <si>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</si>
  <si>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</si>
  <si>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</si>
  <si>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</si>
  <si>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</si>
  <si>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</si>
  <si>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</si>
  <si>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</si>
  <si>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</si>
  <si>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</si>
  <si>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</si>
  <si>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</si>
  <si>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</si>
  <si>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</si>
  <si>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</si>
  <si>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</si>
  <si>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</si>
  <si>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</si>
  <si>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</si>
  <si>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</si>
  <si>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</si>
  <si>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</si>
  <si>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</si>
  <si>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</si>
  <si>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</si>
  <si>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</si>
  <si>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</si>
  <si>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</si>
  <si>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</si>
  <si>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</si>
  <si>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</si>
  <si>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</si>
  <si>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</si>
  <si>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</si>
  <si>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</si>
  <si>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</si>
  <si>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</si>
  <si>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</si>
  <si>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</si>
  <si>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</si>
  <si>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</si>
  <si>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</si>
  <si>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</si>
  <si>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</si>
  <si>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</si>
  <si>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</si>
  <si>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</si>
  <si>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</si>
  <si>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</si>
  <si>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</si>
  <si>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</si>
  <si>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</si>
  <si>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</si>
  <si>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</si>
  <si>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</si>
  <si>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</si>
  <si>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</si>
  <si>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</si>
  <si>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</si>
  <si>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</si>
  <si>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</si>
  <si>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</si>
  <si>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</si>
  <si>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</si>
  <si>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</si>
  <si>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</si>
  <si>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</si>
  <si>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</si>
  <si>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</si>
  <si>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</si>
  <si>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</si>
  <si>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</si>
  <si>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</si>
  <si>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</si>
  <si>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</si>
  <si>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</si>
  <si>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</si>
  <si>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</si>
  <si>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</si>
  <si>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</si>
  <si>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</si>
  <si>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</si>
  <si>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</si>
  <si>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</si>
  <si>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</si>
  <si>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</si>
  <si>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</si>
  <si>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</si>
  <si>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</si>
  <si>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</si>
  <si>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</si>
  <si>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</si>
  <si>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</si>
  <si>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</si>
  <si>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</si>
  <si>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</si>
  <si>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</si>
  <si>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</si>
  <si>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</si>
  <si>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</si>
  <si>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</si>
  <si>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</si>
  <si>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</si>
  <si>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</si>
  <si>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</si>
  <si>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</si>
  <si>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</si>
  <si>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</si>
  <si>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</si>
  <si>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</si>
  <si>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</si>
  <si>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</si>
  <si>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</si>
  <si>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</si>
  <si>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</si>
  <si>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</si>
  <si>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</si>
  <si>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</si>
  <si>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</si>
  <si>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</si>
  <si>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</si>
  <si>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</si>
  <si>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</si>
  <si>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</si>
  <si>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</si>
  <si>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</si>
  <si>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</si>
  <si>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</si>
  <si>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</si>
  <si>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</si>
  <si>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</si>
  <si>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</si>
  <si>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</si>
  <si>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</si>
  <si>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</si>
  <si>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</si>
  <si>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</si>
  <si>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</si>
  <si>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</si>
  <si>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</si>
  <si>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</si>
  <si>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</si>
  <si>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</si>
  <si>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</si>
  <si>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</si>
  <si>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</si>
  <si>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</si>
  <si>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</si>
  <si>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</si>
  <si>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</si>
  <si>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</si>
  <si>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</si>
  <si>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</si>
  <si>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</si>
  <si>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</si>
  <si>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</si>
  <si>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</si>
  <si>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</si>
  <si>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</si>
  <si>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</si>
  <si>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</si>
  <si>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</si>
  <si>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</si>
  <si>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</si>
  <si>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</si>
  <si>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</si>
  <si>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</si>
  <si>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</si>
  <si>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</si>
  <si>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</si>
  <si>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</si>
  <si>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</si>
  <si>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</si>
  <si>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</si>
  <si>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</si>
  <si>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</si>
  <si>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</si>
  <si>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</si>
  <si>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</si>
  <si>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</si>
  <si>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</si>
  <si>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</si>
  <si>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</si>
  <si>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</si>
  <si>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</si>
  <si>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</si>
  <si>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</si>
  <si>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</si>
  <si>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</si>
  <si>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</si>
  <si>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</si>
  <si>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</si>
  <si>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</si>
  <si>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</si>
  <si>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</si>
  <si>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</si>
  <si>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</si>
  <si>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</si>
  <si>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</si>
  <si>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</si>
  <si>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</si>
  <si>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</si>
  <si>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</si>
  <si>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</si>
  <si>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</si>
  <si>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</si>
  <si>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</si>
  <si>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</si>
  <si>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</si>
  <si>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</si>
  <si>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</si>
  <si>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</si>
  <si>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</si>
  <si>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</si>
  <si>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</si>
  <si>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</si>
  <si>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</si>
  <si>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</si>
  <si>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</si>
  <si>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</si>
  <si>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</si>
  <si>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</si>
  <si>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</si>
  <si>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</si>
  <si>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</si>
  <si>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</si>
  <si>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</si>
  <si>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</si>
  <si>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</si>
  <si>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</si>
  <si>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</si>
  <si>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</si>
  <si>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</si>
  <si>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</si>
  <si>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</si>
  <si>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</si>
  <si>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</si>
  <si>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</si>
  <si>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</si>
  <si>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</si>
  <si>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</si>
  <si>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</si>
  <si>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</si>
  <si>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</si>
  <si>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</si>
  <si>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</si>
  <si>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</si>
  <si>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</si>
  <si>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</si>
  <si>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</si>
  <si>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</si>
  <si>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</si>
  <si>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</si>
  <si>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</si>
  <si>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</si>
  <si>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</si>
  <si>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</si>
  <si>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</si>
  <si>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</si>
  <si>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</si>
  <si>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</si>
  <si>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</si>
  <si>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</si>
  <si>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</si>
  <si>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</si>
  <si>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</si>
  <si>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</si>
  <si>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</si>
  <si>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</si>
  <si>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</si>
  <si>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</si>
  <si>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</si>
  <si>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</si>
  <si>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</si>
  <si>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</si>
  <si>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</si>
  <si>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</si>
  <si>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</si>
  <si>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</si>
  <si>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</si>
  <si>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</si>
  <si>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</si>
  <si>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</si>
  <si>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</si>
  <si>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</si>
  <si>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</si>
  <si>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</si>
  <si>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</si>
  <si>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</si>
  <si>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</si>
  <si>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</si>
  <si>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</si>
  <si>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</si>
  <si>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</si>
  <si>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</si>
  <si>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</si>
  <si>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</si>
  <si>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</si>
  <si>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</si>
  <si>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</si>
  <si>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</si>
  <si>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</si>
  <si>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</si>
  <si>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</si>
  <si>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</si>
  <si>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</si>
  <si>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</si>
  <si>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</si>
  <si>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</si>
  <si>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</si>
  <si>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</si>
  <si>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</si>
  <si>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</si>
  <si>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</si>
  <si>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</si>
  <si>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</si>
  <si>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</si>
  <si>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</si>
  <si>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</si>
  <si>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</si>
  <si>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</si>
  <si>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</si>
  <si>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</si>
  <si>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</si>
  <si>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</si>
  <si>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</si>
  <si>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</si>
  <si>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</si>
  <si>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</si>
  <si>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</si>
  <si>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</si>
  <si>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</si>
  <si>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</si>
  <si>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</si>
  <si>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</si>
  <si>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</si>
  <si>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</si>
  <si>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</si>
  <si>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</si>
  <si>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</si>
  <si>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</si>
  <si>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</si>
  <si>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</si>
  <si>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</si>
  <si>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</si>
  <si>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</si>
  <si>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</si>
  <si>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</si>
  <si>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</si>
  <si>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</si>
  <si>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</si>
  <si>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</si>
  <si>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</si>
  <si>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</si>
  <si>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</si>
  <si>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</si>
  <si>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</si>
  <si>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</si>
  <si>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</si>
  <si>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</si>
  <si>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</si>
  <si>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</si>
  <si>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</si>
  <si>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</si>
  <si>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</si>
  <si>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</si>
  <si>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</si>
  <si>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</si>
  <si>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</si>
  <si>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</si>
  <si>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</si>
  <si>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</si>
  <si>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</si>
  <si>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</si>
  <si>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</si>
  <si>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</si>
  <si>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</si>
  <si>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</si>
  <si>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</si>
  <si>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</si>
  <si>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</si>
  <si>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</si>
  <si>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</si>
  <si>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</si>
  <si>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</si>
  <si>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</si>
  <si>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</si>
  <si>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</si>
  <si>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</si>
  <si>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</si>
  <si>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</si>
  <si>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</si>
  <si>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</si>
  <si>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</si>
  <si>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</si>
  <si>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</si>
  <si>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</si>
  <si>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</si>
  <si>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</si>
  <si>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</si>
  <si>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</si>
  <si>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</si>
  <si>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</si>
  <si>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</si>
  <si>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</si>
  <si>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</si>
  <si>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</si>
  <si>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</si>
  <si>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</si>
  <si>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</si>
  <si>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</si>
  <si>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</si>
  <si>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</si>
  <si>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</si>
  <si>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</si>
  <si>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</si>
  <si>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</si>
  <si>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</si>
  <si>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</si>
  <si>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</si>
  <si>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</si>
  <si>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</si>
  <si>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</si>
  <si>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</si>
  <si>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</si>
  <si>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</si>
  <si>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</si>
  <si>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</si>
  <si>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</si>
  <si>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</si>
  <si>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</si>
  <si>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</si>
  <si>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</si>
  <si>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</si>
  <si>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</si>
  <si>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</si>
  <si>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</si>
  <si>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</si>
  <si>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</si>
  <si>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</si>
  <si>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</si>
  <si>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</si>
  <si>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</si>
  <si>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</si>
  <si>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</si>
  <si>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</si>
  <si>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</si>
  <si>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</si>
  <si>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</si>
  <si>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</si>
  <si>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</si>
  <si>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</si>
  <si>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</si>
  <si>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</si>
  <si>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</si>
  <si>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</si>
  <si>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</si>
  <si>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</si>
  <si>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</si>
  <si>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</si>
  <si>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</si>
  <si>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</si>
  <si>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</si>
  <si>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</si>
  <si>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</si>
  <si>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</si>
  <si>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</si>
  <si>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</si>
  <si>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</si>
  <si>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</si>
  <si>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</si>
  <si>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</si>
  <si>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</si>
  <si>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</si>
  <si>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</si>
  <si>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</si>
  <si>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</si>
  <si>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</si>
  <si>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</si>
  <si>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</si>
  <si>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</si>
  <si>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</si>
  <si>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</si>
  <si>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</si>
  <si>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</si>
  <si>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</si>
  <si>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</si>
  <si>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</si>
  <si>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</si>
  <si>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</si>
  <si>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</si>
  <si>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</si>
  <si>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</si>
  <si>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</si>
  <si>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</si>
  <si>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</si>
  <si>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</si>
  <si>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</si>
  <si>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</si>
  <si>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</si>
  <si>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</si>
  <si>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</si>
  <si>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</si>
  <si>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</si>
  <si>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</si>
  <si>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</si>
  <si>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</si>
  <si>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</si>
  <si>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</si>
  <si>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</si>
  <si>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</si>
  <si>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</si>
  <si>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</si>
  <si>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</si>
  <si>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</si>
  <si>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</si>
  <si>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</si>
  <si>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</si>
  <si>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</si>
  <si>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</si>
  <si>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</si>
  <si>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</si>
  <si>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</si>
  <si>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</si>
  <si>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</si>
  <si>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</si>
  <si>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</si>
  <si>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</si>
  <si>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</si>
  <si>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</si>
  <si>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</si>
  <si>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</si>
  <si>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</si>
  <si>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</si>
  <si>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</si>
  <si>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</si>
  <si>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</si>
  <si>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</si>
  <si>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</si>
  <si>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</si>
  <si>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</si>
  <si>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</si>
  <si>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</si>
  <si>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</si>
  <si>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</si>
  <si>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</si>
  <si>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</si>
  <si>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</si>
  <si>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</si>
  <si>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</si>
  <si>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</si>
  <si>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</si>
  <si>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</si>
  <si>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</si>
  <si>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</si>
  <si>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</si>
  <si>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</si>
  <si>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</si>
  <si>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</si>
  <si>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</si>
  <si>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</si>
  <si>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</si>
  <si>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</si>
  <si>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</si>
  <si>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</si>
  <si>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</si>
  <si>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</si>
  <si>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</si>
  <si>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</si>
  <si>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</si>
  <si>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</si>
  <si>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</si>
  <si>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</si>
  <si>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</si>
  <si>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</si>
  <si>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</si>
  <si>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</si>
  <si>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</si>
  <si>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</si>
  <si>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</si>
  <si>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</si>
  <si>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</si>
  <si>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</si>
  <si>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</si>
  <si>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</si>
  <si>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</si>
  <si>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</si>
  <si>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</si>
  <si>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</si>
  <si>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</si>
  <si>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</si>
  <si>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</si>
  <si>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</si>
  <si>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</si>
  <si>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</si>
  <si>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</si>
  <si>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</si>
  <si>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</si>
  <si>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</si>
  <si>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</si>
  <si>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</si>
  <si>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</si>
  <si>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</si>
  <si>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</si>
  <si>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</si>
  <si>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</si>
  <si>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</si>
  <si>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</si>
  <si>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</si>
  <si>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</si>
  <si>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</si>
  <si>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</si>
  <si>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</si>
  <si>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</si>
  <si>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</si>
  <si>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</si>
  <si>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</si>
  <si>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</si>
  <si>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</si>
  <si>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</si>
  <si>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</si>
  <si>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</si>
  <si>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</si>
  <si>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</si>
  <si>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</si>
  <si>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</si>
  <si>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</si>
  <si>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</si>
  <si>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</si>
  <si>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</si>
  <si>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</si>
  <si>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</si>
  <si>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</si>
  <si>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</si>
  <si>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</si>
  <si>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</si>
  <si>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</si>
  <si>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</si>
  <si>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</si>
  <si>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</si>
  <si>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</si>
  <si>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</si>
  <si>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</si>
  <si>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</si>
  <si>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</si>
  <si>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</si>
  <si>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</si>
  <si>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</si>
  <si>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</si>
  <si>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</si>
  <si>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</si>
  <si>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</si>
  <si>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</si>
  <si>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</si>
  <si>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</si>
  <si>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</si>
  <si>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</si>
  <si>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</si>
  <si>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</si>
  <si>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</si>
  <si>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</si>
  <si>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</si>
  <si>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</si>
  <si>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</si>
  <si>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</si>
  <si>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</si>
  <si>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</si>
  <si>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</si>
  <si>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</si>
  <si>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</si>
  <si>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</si>
  <si>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</si>
  <si>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</si>
  <si>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</si>
  <si>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</si>
  <si>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</si>
  <si>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</si>
  <si>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</si>
  <si>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</si>
  <si>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</si>
  <si>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</si>
  <si>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</si>
  <si>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</si>
  <si>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</si>
  <si>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</si>
  <si>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</si>
  <si>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</si>
  <si>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</si>
  <si>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</si>
  <si>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</si>
  <si>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</si>
  <si>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</si>
  <si>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</si>
  <si>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</si>
  <si>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</si>
  <si>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</si>
  <si>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</si>
  <si>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</si>
  <si>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</si>
  <si>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</si>
  <si>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</si>
  <si>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</si>
  <si>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</si>
  <si>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</si>
  <si>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</si>
  <si>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</si>
  <si>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</si>
  <si>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</si>
  <si>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</si>
  <si>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</si>
  <si>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</si>
  <si>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</si>
  <si>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</si>
  <si>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</si>
  <si>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</si>
  <si>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</si>
  <si>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</si>
  <si>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</si>
  <si>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</si>
  <si>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</si>
  <si>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</si>
  <si>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</si>
  <si>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</si>
  <si>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</si>
  <si>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</si>
  <si>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</si>
  <si>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</si>
  <si>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</si>
  <si>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</si>
  <si>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</si>
  <si>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</si>
  <si>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</si>
  <si>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</si>
  <si>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</si>
  <si>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</si>
  <si>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</si>
  <si>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</si>
  <si>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</si>
  <si>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</si>
  <si>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</si>
  <si>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</si>
  <si>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</si>
  <si>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</si>
  <si>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</si>
  <si>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</si>
  <si>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</si>
  <si>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</si>
  <si>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</si>
  <si>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</si>
  <si>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</si>
  <si>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</si>
  <si>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</si>
  <si>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</si>
  <si>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</si>
  <si>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</si>
  <si>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</si>
  <si>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</si>
  <si>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</si>
  <si>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</si>
  <si>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</si>
  <si>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</si>
  <si>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</si>
  <si>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</si>
  <si>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</si>
  <si>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</si>
  <si>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</si>
  <si>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</si>
  <si>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</si>
  <si>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</si>
  <si>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</si>
  <si>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</si>
  <si>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</si>
  <si>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</si>
  <si>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</si>
  <si>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</si>
  <si>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</si>
  <si>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</si>
  <si>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</si>
  <si>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</si>
  <si>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</si>
  <si>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</si>
  <si>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</si>
  <si>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</si>
  <si>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</si>
  <si>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</si>
  <si>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</si>
  <si>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</si>
  <si>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</si>
  <si>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</si>
  <si>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</si>
  <si>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</si>
  <si>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</si>
  <si>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</si>
  <si>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</si>
  <si>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</si>
  <si>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</si>
  <si>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</si>
  <si>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</si>
  <si>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</si>
  <si>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</si>
  <si>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</si>
  <si>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</si>
  <si>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</si>
  <si>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</si>
  <si>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</si>
  <si>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</si>
  <si>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</si>
  <si>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</si>
  <si>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</si>
  <si>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</si>
  <si>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</si>
  <si>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</si>
  <si>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</si>
  <si>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</si>
  <si>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</si>
  <si>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</si>
  <si>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</si>
  <si>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</si>
  <si>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</si>
  <si>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</si>
  <si>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</si>
  <si>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</si>
  <si>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</si>
  <si>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</si>
  <si>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</si>
  <si>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</si>
  <si>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</si>
  <si>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</si>
  <si>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</si>
  <si>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</si>
  <si>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</si>
  <si>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</si>
  <si>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</si>
  <si>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</si>
  <si>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</si>
  <si>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</si>
  <si>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</si>
  <si>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</si>
  <si>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</si>
  <si>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</si>
  <si>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</si>
  <si>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</si>
  <si>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</si>
  <si>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</si>
  <si>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</si>
  <si>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</si>
  <si>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</si>
  <si>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</si>
  <si>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</si>
  <si>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</si>
  <si>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</si>
  <si>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</si>
  <si>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</si>
  <si>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</si>
  <si>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</si>
  <si>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</si>
  <si>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</si>
  <si>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</si>
  <si>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</si>
  <si>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</si>
  <si>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</si>
  <si>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</si>
  <si>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</si>
  <si>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</si>
  <si>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</si>
  <si>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</si>
  <si>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</si>
  <si>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</si>
  <si>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</si>
  <si>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</si>
  <si>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</si>
  <si>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</si>
  <si>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</si>
  <si>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</si>
  <si>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</si>
  <si>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</si>
  <si>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</si>
  <si>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</si>
  <si>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</si>
  <si>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</si>
  <si>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</si>
  <si>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</si>
  <si>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</si>
  <si>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</si>
  <si>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</si>
  <si>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</si>
  <si>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</si>
  <si>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</si>
  <si>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</si>
  <si>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</si>
  <si>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</si>
  <si>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</si>
  <si>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</si>
  <si>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</si>
  <si>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</si>
  <si>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</si>
  <si>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</si>
  <si>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</si>
  <si>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</si>
  <si>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</si>
  <si>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</si>
  <si>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</si>
  <si>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</si>
  <si>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</si>
  <si>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</si>
  <si>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</si>
  <si>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</si>
  <si>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</si>
  <si>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</si>
  <si>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</si>
  <si>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</si>
  <si>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</si>
  <si>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</si>
  <si>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</si>
  <si>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</si>
  <si>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</si>
  <si>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</si>
  <si>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</si>
  <si>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</si>
  <si>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</si>
  <si>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</si>
  <si>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</si>
  <si>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</si>
  <si>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</si>
  <si>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</si>
  <si>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</si>
  <si>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</si>
  <si>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</si>
  <si>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</si>
  <si>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</si>
  <si>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</si>
  <si>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</si>
  <si>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</si>
  <si>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</si>
  <si>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</si>
  <si>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</si>
  <si>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</si>
  <si>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</si>
  <si>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</si>
  <si>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</si>
  <si>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</si>
  <si>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</si>
  <si>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</si>
  <si>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</si>
  <si>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</si>
  <si>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</si>
  <si>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</si>
  <si>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</si>
  <si>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</si>
  <si>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</si>
  <si>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</si>
  <si>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</si>
  <si>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</si>
  <si>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</si>
  <si>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</si>
  <si>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</si>
  <si>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</si>
  <si>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</si>
  <si>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</si>
  <si>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</si>
  <si>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</si>
  <si>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</si>
  <si>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</si>
  <si>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</si>
  <si>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</si>
  <si>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</si>
  <si>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</si>
  <si>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</si>
  <si>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</si>
  <si>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</si>
  <si>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</si>
  <si>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</si>
  <si>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</si>
  <si>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</si>
  <si>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</si>
  <si>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</si>
  <si>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</si>
  <si>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</si>
  <si>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</si>
  <si>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</si>
  <si>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</si>
  <si>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</si>
  <si>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</si>
  <si>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</si>
  <si>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</si>
  <si>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</si>
  <si>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</si>
  <si>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</si>
  <si>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</si>
  <si>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</si>
  <si>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</si>
  <si>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</si>
  <si>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</si>
  <si>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</si>
  <si>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</si>
  <si>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</si>
  <si>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</si>
  <si>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</si>
  <si>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</si>
  <si>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</si>
  <si>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</si>
  <si>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</si>
  <si>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</si>
  <si>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</si>
  <si>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</si>
  <si>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</si>
  <si>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</si>
  <si>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</si>
  <si>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</si>
  <si>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</si>
  <si>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</si>
  <si>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</si>
  <si>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</si>
  <si>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</si>
  <si>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</si>
  <si>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</si>
  <si>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</si>
  <si>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</si>
  <si>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</si>
  <si>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</si>
  <si>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</si>
  <si>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</si>
  <si>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</si>
  <si>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</si>
  <si>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</si>
  <si>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</si>
  <si>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</si>
  <si>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</si>
  <si>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</si>
  <si>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</si>
  <si>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</si>
  <si>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</si>
  <si>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</si>
  <si>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</si>
  <si>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</si>
  <si>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</si>
  <si>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</si>
  <si>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</si>
  <si>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</si>
  <si>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</si>
  <si>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</si>
  <si>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</si>
  <si>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</si>
  <si>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</si>
  <si>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</si>
  <si>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</si>
  <si>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</si>
  <si>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</si>
  <si>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</si>
  <si>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</si>
  <si>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</si>
  <si>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</si>
  <si>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</si>
  <si>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</si>
  <si>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</si>
  <si>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</si>
  <si>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</si>
  <si>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</si>
  <si>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</si>
  <si>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</si>
  <si>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</si>
  <si>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</si>
  <si>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</si>
  <si>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</si>
  <si>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</si>
  <si>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</si>
  <si>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</si>
  <si>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</si>
  <si>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</si>
  <si>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</si>
  <si>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</si>
  <si>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</si>
  <si>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</si>
  <si>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</si>
  <si>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</si>
  <si>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</si>
  <si>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</si>
  <si>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</si>
  <si>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</si>
  <si>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</si>
  <si>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</si>
  <si>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</si>
  <si>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</si>
  <si>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</si>
  <si>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</si>
  <si>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</si>
  <si>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</si>
  <si>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</si>
  <si>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</si>
  <si>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</si>
  <si>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</si>
  <si>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</si>
  <si>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</si>
  <si>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</si>
  <si>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</si>
  <si>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</si>
  <si>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</si>
  <si>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</si>
  <si>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</si>
  <si>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</si>
  <si>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</si>
  <si>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</si>
  <si>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</si>
  <si>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</si>
  <si>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</si>
  <si>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</si>
  <si>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</si>
  <si>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</si>
  <si>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</si>
  <si>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</si>
  <si>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</si>
  <si>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</si>
  <si>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</si>
  <si>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</si>
  <si>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</si>
  <si>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</si>
  <si>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</si>
  <si>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</si>
  <si>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</si>
  <si>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</si>
  <si>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</si>
  <si>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</si>
  <si>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</si>
  <si>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</si>
  <si>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</si>
  <si>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</si>
  <si>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</si>
  <si>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</si>
  <si>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</si>
  <si>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</si>
  <si>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</si>
  <si>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</si>
  <si>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</si>
  <si>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</si>
  <si>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</si>
  <si>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</si>
  <si>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</si>
  <si>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</si>
  <si>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</si>
  <si>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</si>
  <si>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</si>
  <si>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</si>
  <si>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</si>
  <si>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</si>
  <si>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</si>
  <si>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</si>
  <si>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</si>
  <si>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</si>
  <si>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</si>
  <si>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</si>
  <si>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</si>
  <si>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</si>
  <si>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</si>
  <si>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</si>
  <si>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</si>
  <si>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</si>
  <si>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</si>
  <si>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</si>
  <si>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</si>
  <si>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</si>
  <si>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</si>
  <si>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</si>
  <si>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</si>
  <si>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</si>
  <si>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</si>
  <si>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</si>
  <si>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</si>
  <si>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</si>
  <si>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</si>
  <si>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</si>
  <si>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</si>
  <si>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</si>
  <si>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</si>
  <si>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</si>
  <si>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</si>
  <si>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</si>
  <si>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</si>
  <si>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</si>
  <si>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</si>
  <si>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</si>
  <si>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</si>
  <si>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</si>
  <si>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</si>
  <si>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</si>
  <si>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</si>
  <si>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</si>
  <si>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</si>
  <si>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</si>
  <si>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</si>
  <si>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</si>
  <si>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</si>
  <si>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</si>
  <si>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</si>
  <si>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</si>
  <si>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</si>
  <si>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</si>
  <si>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</si>
  <si>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</si>
  <si>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</si>
  <si>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</si>
  <si>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</si>
  <si>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</si>
  <si>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</si>
  <si>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</si>
  <si>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</si>
  <si>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</si>
  <si>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</si>
  <si>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</si>
  <si>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</si>
  <si>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</si>
  <si>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</si>
  <si>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</si>
  <si>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</si>
  <si>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</si>
  <si>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</si>
  <si>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</si>
  <si>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</si>
  <si>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</si>
  <si>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</si>
  <si>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</si>
  <si>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</si>
  <si>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</si>
  <si>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</si>
  <si>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</si>
  <si>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</si>
  <si>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</si>
  <si>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</si>
  <si>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</si>
  <si>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</si>
  <si>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</si>
  <si>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</si>
  <si>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</si>
  <si>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</si>
  <si>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</si>
  <si>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</si>
  <si>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</si>
  <si>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</si>
  <si>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</si>
  <si>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</si>
  <si>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</si>
  <si>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</si>
  <si>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</si>
  <si>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</si>
  <si>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</si>
  <si>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</si>
  <si>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</si>
  <si>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</si>
  <si>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</si>
  <si>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</si>
  <si>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</si>
  <si>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</si>
  <si>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</si>
  <si>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</si>
  <si>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</si>
  <si>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</si>
  <si>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</si>
  <si>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</si>
  <si>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</si>
  <si>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</si>
  <si>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</si>
  <si>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</si>
  <si>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</si>
  <si>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</si>
  <si>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</si>
  <si>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</si>
  <si>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</si>
  <si>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</si>
  <si>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</si>
  <si>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</si>
  <si>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</si>
  <si>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</si>
  <si>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</si>
  <si>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</si>
  <si>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</si>
  <si>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</si>
  <si>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</si>
  <si>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</si>
  <si>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</si>
  <si>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</si>
  <si>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</si>
  <si>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</si>
  <si>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</si>
  <si>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</si>
  <si>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</si>
  <si>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</si>
  <si>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</si>
  <si>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</si>
  <si>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</si>
  <si>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</si>
  <si>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</si>
  <si>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</si>
  <si>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</si>
  <si>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</si>
  <si>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</si>
  <si>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</si>
  <si>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</si>
  <si>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</si>
  <si>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</si>
  <si>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</si>
  <si>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</si>
  <si>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</si>
  <si>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</si>
  <si>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</si>
  <si>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</si>
  <si>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</si>
  <si>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</si>
  <si>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</si>
  <si>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</si>
  <si>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</si>
  <si>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</si>
  <si>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</si>
  <si>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</si>
  <si>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</si>
  <si>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</si>
  <si>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</si>
  <si>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</si>
  <si>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</si>
  <si>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</si>
  <si>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</si>
  <si>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</si>
  <si>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</si>
  <si>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</si>
  <si>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</si>
  <si>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</si>
  <si>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</si>
  <si>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</si>
  <si>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</si>
  <si>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</si>
  <si>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</si>
  <si>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</si>
  <si>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</si>
  <si>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</si>
  <si>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</si>
  <si>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</si>
  <si>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</si>
  <si>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</si>
  <si>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</si>
  <si>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</si>
  <si>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</si>
  <si>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</si>
  <si>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</si>
  <si>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</si>
  <si>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</si>
  <si>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</si>
  <si>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</si>
  <si>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</si>
  <si>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</si>
  <si>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</si>
  <si>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</si>
  <si>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</si>
  <si>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</si>
  <si>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</si>
  <si>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</si>
  <si>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</si>
  <si>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</si>
  <si>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</si>
  <si>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</si>
  <si>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</si>
  <si>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</si>
  <si>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</si>
  <si>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</si>
  <si>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</si>
  <si>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</si>
  <si>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</si>
  <si>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</si>
  <si>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</si>
  <si>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</si>
  <si>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</si>
  <si>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</si>
  <si>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</si>
  <si>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</si>
  <si>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</si>
  <si>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</si>
  <si>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</si>
  <si>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</si>
  <si>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</si>
  <si>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</si>
  <si>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</si>
  <si>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</si>
  <si>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</si>
  <si>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</si>
  <si>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</si>
  <si>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</si>
  <si>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</si>
  <si>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</si>
  <si>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</si>
  <si>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</si>
  <si>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</si>
  <si>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</si>
  <si>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</si>
  <si>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</si>
  <si>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</si>
  <si>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</si>
  <si>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</si>
  <si>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</si>
  <si>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</si>
  <si>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</si>
  <si>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</si>
  <si>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</si>
  <si>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</si>
  <si>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</si>
  <si>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</si>
  <si>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</si>
  <si>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</si>
  <si>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</si>
  <si>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</si>
  <si>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</si>
  <si>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</si>
  <si>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</si>
  <si>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</si>
  <si>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</si>
  <si>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</si>
  <si>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</si>
  <si>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</si>
  <si>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</si>
  <si>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</si>
  <si>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</si>
  <si>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</si>
  <si>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</si>
  <si>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</si>
  <si>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</si>
  <si>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</si>
  <si>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</si>
  <si>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</si>
  <si>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</si>
  <si>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</si>
  <si>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</si>
  <si>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</si>
  <si>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</si>
  <si>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</si>
  <si>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</si>
  <si>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</si>
  <si>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</si>
  <si>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</si>
  <si>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</si>
  <si>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</si>
  <si>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</si>
  <si>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</si>
  <si>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</si>
  <si>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</si>
  <si>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</si>
  <si>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</si>
  <si>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</si>
  <si>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</si>
  <si>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</si>
  <si>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</si>
  <si>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</si>
  <si>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</si>
  <si>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</si>
  <si>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</si>
  <si>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</si>
  <si>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</si>
  <si>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</si>
  <si>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</si>
  <si>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</si>
  <si>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</si>
  <si>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</si>
  <si>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</si>
  <si>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</si>
  <si>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</si>
  <si>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</si>
  <si>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</si>
  <si>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</si>
  <si>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</si>
  <si>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</si>
  <si>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</si>
  <si>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</si>
  <si>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</si>
  <si>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</si>
  <si>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</si>
  <si>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</si>
  <si>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</si>
  <si>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</si>
  <si>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</si>
  <si>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</si>
  <si>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</si>
  <si>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</si>
  <si>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</si>
  <si>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</si>
  <si>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</si>
  <si>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</si>
  <si>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</si>
  <si>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</si>
  <si>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</si>
  <si>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</si>
  <si>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</si>
  <si>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</si>
  <si>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</si>
  <si>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</si>
  <si>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</si>
  <si>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</si>
  <si>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</si>
  <si>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</si>
  <si>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</si>
  <si>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</si>
  <si>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</si>
  <si>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</si>
  <si>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</si>
  <si>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</si>
  <si>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</si>
  <si>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</si>
  <si>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</si>
  <si>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</si>
  <si>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</si>
  <si>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</si>
  <si>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</si>
  <si>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</si>
  <si>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</si>
  <si>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</si>
  <si>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</si>
  <si>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</si>
  <si>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</si>
  <si>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</si>
  <si>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</si>
  <si>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</si>
  <si>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</si>
  <si>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</si>
  <si>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</si>
  <si>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</si>
  <si>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</si>
  <si>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</si>
  <si>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</si>
  <si>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</si>
  <si>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</si>
  <si>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</si>
  <si>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</si>
  <si>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</si>
  <si>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</si>
  <si>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</si>
  <si>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</si>
  <si>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</si>
  <si>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</si>
  <si>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</si>
  <si>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</si>
  <si>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</si>
  <si>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</si>
  <si>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</si>
  <si>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</si>
  <si>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</si>
  <si>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</si>
  <si>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</si>
  <si>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</si>
  <si>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</si>
  <si>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</si>
  <si>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</si>
  <si>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</si>
  <si>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</si>
  <si>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</si>
  <si>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</si>
  <si>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</si>
  <si>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</si>
  <si>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</si>
  <si>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</si>
  <si>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</si>
  <si>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</si>
  <si>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</si>
  <si>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</si>
  <si>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</si>
  <si>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</si>
  <si>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</si>
  <si>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</si>
  <si>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</si>
  <si>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</si>
  <si>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</si>
  <si>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</si>
  <si>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</si>
  <si>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</si>
  <si>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</si>
  <si>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</si>
  <si>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</si>
  <si>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</si>
  <si>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</si>
  <si>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</si>
  <si>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</si>
  <si>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</si>
  <si>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</si>
  <si>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</si>
  <si>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</si>
  <si>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</si>
  <si>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</si>
  <si>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</si>
  <si>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</si>
  <si>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</si>
  <si>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</si>
  <si>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</si>
  <si>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</si>
  <si>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</si>
  <si>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</si>
  <si>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</si>
  <si>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</si>
  <si>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</si>
  <si>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</si>
  <si>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</si>
  <si>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</si>
  <si>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</si>
  <si>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</si>
  <si>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</si>
  <si>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</si>
  <si>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</si>
  <si>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</si>
  <si>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</si>
  <si>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</si>
  <si>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</si>
  <si>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</si>
  <si>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</si>
  <si>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</si>
  <si>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</si>
  <si>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</si>
  <si>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</si>
  <si>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</si>
  <si>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</si>
  <si>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</si>
  <si>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</si>
  <si>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</si>
  <si>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</si>
  <si>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</si>
  <si>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</si>
  <si>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</si>
  <si>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</si>
  <si>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</si>
  <si>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</si>
  <si>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</si>
  <si>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</si>
  <si>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</si>
  <si>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</si>
  <si>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</si>
  <si>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</si>
  <si>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</si>
  <si>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</si>
  <si>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</si>
  <si>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</si>
  <si>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</si>
  <si>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</si>
  <si>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</si>
  <si>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</si>
  <si>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</si>
  <si>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</si>
  <si>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</si>
  <si>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</si>
  <si>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</si>
  <si>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</si>
  <si>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</si>
  <si>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</si>
  <si>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</si>
  <si>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</si>
  <si>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</si>
  <si>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</si>
  <si>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</si>
  <si>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</si>
  <si>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</si>
  <si>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</si>
  <si>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</si>
  <si>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</si>
  <si>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</si>
  <si>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</si>
  <si>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</si>
  <si>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</si>
  <si>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</si>
  <si>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</si>
  <si>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</si>
  <si>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</si>
  <si>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</si>
  <si>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</si>
  <si>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</si>
  <si>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</si>
  <si>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</si>
  <si>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</si>
  <si>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</si>
  <si>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</si>
  <si>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</si>
  <si>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</si>
  <si>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</si>
  <si>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</si>
  <si>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</si>
  <si>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</si>
  <si>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</si>
  <si>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</si>
  <si>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</si>
  <si>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</si>
  <si>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</si>
  <si>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</si>
  <si>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</si>
  <si>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</si>
  <si>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</si>
  <si>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</si>
  <si>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</si>
  <si>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</si>
  <si>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</si>
  <si>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</si>
  <si>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</si>
  <si>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</si>
  <si>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</si>
  <si>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</si>
  <si>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</si>
  <si>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</si>
  <si>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</si>
  <si>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</si>
  <si>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</si>
  <si>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</si>
  <si>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</si>
  <si>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</si>
  <si>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</si>
  <si>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</si>
  <si>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</si>
  <si>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</si>
  <si>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</si>
  <si>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</si>
  <si>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</si>
  <si>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</si>
  <si>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</si>
  <si>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</si>
  <si>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</si>
  <si>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</si>
  <si>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</si>
  <si>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</si>
  <si>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</si>
  <si>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</si>
  <si>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</si>
  <si>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</si>
  <si>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</si>
  <si>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</si>
  <si>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</si>
  <si>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</si>
  <si>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</si>
  <si>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</si>
  <si>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</si>
  <si>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</si>
  <si>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</si>
  <si>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</si>
  <si>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</si>
  <si>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</si>
  <si>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</si>
  <si>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</si>
  <si>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</si>
  <si>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</si>
  <si>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</si>
  <si>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</si>
  <si>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</si>
  <si>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</si>
  <si>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</si>
  <si>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</si>
  <si>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</si>
  <si>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</si>
  <si>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</si>
  <si>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</si>
  <si>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</si>
  <si>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</si>
  <si>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</si>
  <si>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</si>
  <si>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</si>
  <si>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</si>
  <si>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</si>
  <si>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</si>
  <si>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</si>
  <si>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</si>
  <si>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</si>
  <si>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</si>
  <si>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</si>
  <si>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</si>
  <si>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</si>
  <si>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</si>
  <si>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</si>
  <si>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</si>
  <si>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</si>
  <si>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</si>
  <si>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</si>
  <si>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</si>
  <si>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</si>
  <si>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</si>
  <si>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</si>
  <si>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</si>
  <si>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</si>
  <si>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</si>
  <si>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</si>
  <si>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</si>
  <si>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</si>
  <si>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</si>
  <si>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</si>
  <si>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</si>
  <si>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</si>
  <si>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</si>
  <si>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</si>
  <si>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</si>
  <si>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</si>
  <si>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</si>
  <si>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</si>
  <si>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</si>
  <si>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</si>
  <si>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</si>
  <si>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</si>
  <si>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</si>
  <si>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</si>
  <si>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</si>
  <si>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</si>
  <si>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</si>
  <si>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</si>
  <si>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</si>
  <si>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</si>
  <si>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</si>
  <si>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</si>
  <si>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</si>
  <si>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</si>
  <si>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</si>
  <si>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</si>
  <si>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</si>
  <si>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</si>
  <si>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</si>
  <si>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</si>
  <si>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</si>
  <si>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</si>
  <si>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</si>
  <si>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</si>
  <si>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</si>
  <si>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</si>
  <si>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</si>
  <si>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</si>
  <si>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</si>
  <si>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</si>
  <si>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</si>
  <si>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</si>
  <si>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</si>
  <si>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</si>
  <si>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</si>
  <si>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</si>
  <si>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</si>
  <si>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</si>
  <si>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</si>
  <si>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</si>
  <si>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</si>
  <si>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</si>
  <si>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</si>
  <si>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</si>
  <si>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</si>
  <si>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</si>
  <si>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</si>
  <si>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</si>
  <si>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</si>
  <si>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</si>
  <si>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</si>
  <si>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</si>
  <si>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</si>
  <si>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</si>
  <si>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</si>
  <si>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</si>
  <si>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</si>
  <si>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</si>
  <si>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</si>
  <si>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</si>
  <si>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</si>
  <si>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</si>
  <si>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</si>
  <si>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</si>
  <si>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</si>
  <si>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</si>
  <si>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</si>
  <si>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</si>
  <si>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</si>
  <si>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</si>
  <si>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</si>
  <si>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</si>
  <si>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</si>
  <si>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</si>
  <si>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</si>
  <si>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</si>
  <si>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</si>
  <si>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</si>
  <si>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</si>
  <si>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</si>
  <si>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</si>
  <si>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</si>
  <si>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</si>
  <si>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</si>
  <si>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</si>
  <si>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</si>
  <si>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</si>
  <si>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</si>
  <si>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</si>
  <si>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</si>
  <si>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</si>
  <si>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</si>
  <si>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</si>
  <si>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</si>
  <si>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</si>
  <si>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</si>
  <si>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</si>
  <si>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</si>
  <si>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</si>
  <si>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</si>
  <si>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</si>
  <si>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</si>
  <si>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</si>
  <si>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</si>
  <si>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</si>
  <si>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</si>
  <si>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</si>
  <si>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</si>
  <si>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</si>
  <si>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</si>
  <si>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</si>
  <si>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</si>
  <si>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</si>
  <si>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</si>
  <si>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</si>
  <si>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</si>
  <si>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</si>
  <si>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</si>
  <si>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</si>
  <si>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</si>
  <si>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</si>
  <si>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</si>
  <si>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</si>
  <si>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</si>
  <si>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</si>
  <si>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</si>
  <si>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</si>
  <si>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</si>
  <si>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</si>
  <si>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</si>
  <si>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</si>
  <si>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</si>
  <si>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</si>
  <si>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</si>
  <si>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</si>
  <si>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</si>
  <si>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</si>
  <si>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</si>
  <si>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</si>
  <si>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</si>
  <si>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</si>
  <si>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</si>
  <si>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</si>
  <si>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</si>
  <si>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</si>
  <si>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</si>
  <si>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</si>
  <si>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</si>
  <si>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</si>
  <si>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</si>
  <si>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</si>
  <si>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</si>
  <si>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</si>
  <si>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</si>
  <si>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</si>
  <si>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</si>
  <si>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</si>
  <si>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</si>
  <si>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</si>
  <si>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</si>
  <si>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</si>
  <si>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</si>
  <si>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</si>
  <si>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</si>
  <si>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</si>
  <si>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</si>
  <si>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</si>
  <si>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</si>
  <si>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</si>
  <si>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</si>
  <si>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</si>
  <si>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</si>
  <si>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</si>
  <si>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</si>
  <si>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</si>
  <si>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</si>
  <si>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</si>
  <si>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</si>
  <si>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</si>
  <si>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</si>
  <si>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</si>
  <si>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</si>
  <si>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</si>
  <si>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</si>
  <si>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</si>
  <si>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</si>
  <si>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</si>
  <si>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</si>
  <si>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</si>
  <si>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</si>
  <si>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</si>
  <si>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</si>
  <si>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</si>
  <si>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</si>
  <si>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</si>
  <si>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</si>
  <si>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</si>
  <si>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</si>
  <si>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</si>
  <si>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</si>
  <si>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</si>
  <si>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</si>
  <si>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</si>
  <si>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</si>
  <si>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</si>
  <si>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</si>
  <si>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</si>
  <si>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</si>
  <si>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</si>
  <si>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</si>
  <si>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</si>
  <si>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</si>
  <si>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</si>
  <si>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</si>
  <si>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</si>
  <si>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</si>
  <si>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</si>
  <si>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</si>
  <si>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</si>
  <si>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</si>
  <si>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</si>
  <si>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</si>
  <si>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</si>
  <si>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</si>
  <si>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</si>
  <si>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</si>
  <si>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</si>
  <si>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</si>
  <si>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</si>
  <si>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</si>
  <si>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</si>
  <si>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</si>
  <si>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</si>
  <si>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</si>
  <si>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</si>
  <si>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</si>
  <si>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</si>
  <si>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</si>
  <si>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</si>
  <si>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</si>
  <si>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</si>
  <si>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</si>
  <si>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</si>
  <si>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</si>
  <si>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</si>
  <si>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</si>
  <si>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</si>
  <si>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</si>
  <si>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</si>
  <si>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</si>
  <si>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</si>
  <si>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</si>
  <si>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</si>
  <si>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</si>
  <si>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</si>
  <si>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</si>
  <si>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</si>
  <si>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</si>
  <si>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</si>
  <si>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</si>
  <si>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</si>
  <si>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</si>
  <si>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</si>
  <si>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</si>
  <si>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</si>
  <si>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</si>
  <si>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</si>
  <si>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</si>
  <si>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</si>
  <si>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</si>
  <si>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</si>
  <si>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</si>
  <si>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</si>
  <si>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</si>
  <si>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</si>
  <si>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</si>
  <si>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</si>
  <si>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</si>
  <si>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</si>
  <si>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</si>
  <si>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</si>
  <si>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</si>
  <si>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</si>
  <si>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</si>
  <si>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</si>
  <si>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</si>
  <si>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</si>
  <si>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</si>
  <si>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</si>
  <si>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</si>
  <si>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</si>
  <si>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</si>
  <si>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</si>
  <si>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</si>
  <si>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</si>
  <si>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</si>
  <si>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</si>
  <si>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</si>
  <si>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</si>
  <si>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</si>
  <si>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</si>
  <si>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</si>
  <si>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</si>
  <si>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</si>
  <si>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</si>
  <si>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</si>
  <si>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</si>
  <si>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</si>
  <si>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</si>
  <si>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</si>
  <si>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</si>
  <si>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</si>
  <si>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</si>
  <si>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</si>
  <si>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</si>
  <si>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</si>
  <si>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</si>
  <si>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</si>
  <si>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</si>
  <si>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</si>
  <si>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</si>
  <si>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</si>
  <si>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</si>
  <si>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</si>
  <si>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</si>
  <si>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</si>
  <si>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</si>
  <si>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</si>
  <si>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</si>
  <si>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</si>
  <si>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</si>
  <si>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</si>
  <si>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</si>
  <si>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</si>
  <si>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</si>
  <si>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</si>
  <si>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</si>
  <si>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</si>
  <si>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</si>
  <si>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</si>
  <si>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</si>
  <si>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</si>
  <si>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</si>
  <si>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</si>
  <si>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</si>
  <si>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</si>
  <si>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</si>
  <si>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</si>
  <si>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</si>
  <si>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</si>
  <si>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</si>
  <si>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</si>
  <si>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</si>
  <si>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</si>
  <si>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</si>
  <si>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</si>
  <si>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</si>
  <si>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</si>
  <si>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</si>
  <si>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</si>
  <si>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</si>
  <si>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</si>
  <si>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</si>
  <si>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</si>
  <si>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</si>
  <si>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</si>
  <si>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</si>
  <si>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</si>
  <si>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</si>
  <si>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</si>
  <si>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</si>
  <si>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</si>
  <si>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</si>
  <si>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</si>
  <si>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</si>
  <si>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</si>
  <si>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</si>
  <si>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</si>
  <si>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</si>
  <si>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</si>
  <si>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</si>
  <si>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</si>
  <si>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</si>
  <si>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</si>
  <si>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</si>
  <si>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</si>
  <si>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</si>
  <si>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</si>
  <si>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</si>
  <si>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</si>
  <si>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</si>
  <si>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</si>
  <si>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</si>
  <si>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</si>
  <si>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</si>
  <si>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</si>
  <si>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</si>
  <si>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</si>
  <si>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</si>
  <si>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</si>
  <si>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</si>
  <si>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</si>
  <si>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</si>
  <si>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</si>
  <si>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</si>
  <si>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</si>
  <si>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</si>
  <si>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</si>
  <si>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</si>
  <si>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</si>
  <si>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</si>
  <si>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</si>
  <si>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</si>
  <si>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</si>
  <si>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</si>
  <si>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</si>
  <si>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</si>
  <si>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</si>
  <si>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</si>
  <si>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</si>
  <si>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</si>
  <si>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</si>
  <si>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</si>
  <si>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</si>
  <si>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</si>
  <si>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</si>
  <si>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</si>
  <si>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</si>
  <si>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</si>
  <si>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</si>
  <si>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</si>
  <si>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</si>
  <si>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</si>
  <si>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</si>
  <si>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</si>
  <si>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</si>
  <si>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</si>
  <si>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</si>
  <si>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</si>
  <si>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</si>
  <si>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</si>
  <si>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</si>
  <si>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</si>
  <si>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</si>
  <si>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</si>
  <si>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</si>
  <si>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</si>
  <si>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</si>
  <si>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</si>
  <si>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</si>
  <si>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</si>
  <si>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</si>
  <si>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</si>
  <si>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</si>
  <si>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</si>
  <si>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</si>
  <si>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</si>
  <si>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</si>
  <si>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</si>
  <si>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</si>
  <si>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</si>
  <si>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</si>
  <si>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</si>
  <si>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</si>
  <si>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</si>
  <si>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</si>
  <si>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</si>
  <si>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</si>
  <si>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</si>
  <si>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</si>
  <si>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</si>
  <si>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</si>
  <si>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</si>
  <si>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</si>
  <si>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</si>
  <si>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</si>
  <si>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</si>
  <si>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</si>
  <si>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</si>
  <si>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</si>
  <si>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</si>
  <si>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</si>
  <si>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</si>
  <si>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</si>
  <si>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</si>
  <si>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</si>
  <si>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</si>
  <si>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</si>
  <si>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</si>
  <si>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</si>
  <si>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</si>
  <si>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</si>
  <si>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</si>
  <si>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</si>
  <si>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</si>
  <si>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</si>
  <si>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</si>
  <si>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</si>
  <si>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</si>
  <si>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</si>
  <si>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</si>
  <si>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</si>
  <si>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</si>
  <si>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</si>
  <si>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</si>
  <si>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</si>
  <si>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</si>
  <si>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</si>
  <si>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</si>
  <si>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</si>
  <si>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</si>
  <si>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</si>
  <si>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</si>
  <si>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</si>
  <si>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</si>
  <si>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</si>
  <si>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</si>
  <si>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</si>
  <si>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</si>
  <si>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</si>
  <si>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</si>
  <si>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</si>
  <si>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</si>
  <si>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</si>
  <si>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</si>
  <si>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</si>
  <si>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</si>
  <si>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</si>
  <si>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</si>
  <si>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</si>
  <si>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</si>
  <si>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</si>
  <si>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</si>
  <si>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</si>
  <si>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</si>
  <si>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</si>
  <si>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</si>
  <si>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</si>
  <si>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</si>
  <si>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</si>
  <si>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</si>
  <si>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</si>
  <si>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</si>
  <si>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</si>
  <si>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</si>
  <si>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</si>
  <si>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</si>
  <si>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</si>
  <si>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</si>
  <si>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</si>
  <si>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</si>
  <si>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</si>
  <si>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</si>
  <si>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</si>
  <si>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</si>
  <si>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</si>
  <si>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</si>
  <si>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</si>
  <si>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</si>
  <si>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</si>
  <si>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</si>
  <si>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</si>
  <si>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</si>
  <si>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</si>
  <si>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</si>
  <si>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</si>
  <si>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</si>
  <si>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</si>
  <si>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</si>
  <si>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</si>
  <si>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</si>
  <si>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</si>
  <si>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</si>
  <si>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</si>
  <si>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</si>
  <si>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</si>
  <si>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</si>
  <si>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</si>
  <si>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</si>
  <si>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</si>
  <si>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</si>
  <si>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</si>
  <si>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</si>
  <si>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</si>
  <si>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</si>
  <si>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</si>
  <si>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</si>
  <si>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</si>
  <si>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</si>
  <si>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</si>
  <si>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</si>
  <si>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</si>
  <si>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</si>
  <si>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</si>
  <si>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</si>
  <si>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</si>
  <si>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</si>
  <si>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</si>
  <si>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</si>
  <si>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</si>
  <si>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</si>
  <si>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</si>
  <si>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</si>
  <si>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</si>
  <si>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</si>
  <si>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</si>
  <si>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</si>
  <si>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</si>
  <si>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</si>
  <si>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</si>
  <si>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</si>
  <si>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</si>
  <si>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</si>
  <si>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</si>
  <si>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</si>
  <si>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</si>
  <si>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</si>
  <si>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</si>
  <si>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</si>
  <si>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</si>
  <si>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</si>
  <si>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</si>
  <si>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</si>
  <si>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</si>
  <si>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</si>
  <si>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</si>
  <si>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</si>
  <si>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</si>
  <si>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</si>
  <si>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</si>
  <si>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</si>
  <si>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</si>
  <si>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</si>
  <si>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</si>
  <si>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</si>
  <si>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</si>
  <si>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</si>
  <si>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</si>
  <si>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</si>
  <si>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</si>
  <si>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</si>
  <si>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</si>
  <si>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</si>
  <si>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</si>
  <si>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</si>
  <si>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</si>
  <si>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</si>
  <si>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</si>
  <si>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</si>
  <si>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</si>
  <si>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</si>
  <si>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</si>
  <si>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</si>
  <si>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</si>
  <si>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</si>
  <si>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</si>
  <si>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</si>
  <si>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</si>
  <si>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</si>
  <si>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</si>
  <si>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</si>
  <si>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</si>
  <si>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</si>
  <si>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</si>
  <si>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</si>
  <si>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</si>
  <si>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</si>
  <si>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</si>
  <si>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</si>
  <si>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</si>
  <si>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</si>
  <si>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</si>
  <si>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</si>
  <si>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</si>
  <si>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</si>
  <si>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</si>
  <si>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</si>
  <si>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</si>
  <si>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</si>
  <si>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</si>
  <si>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</si>
  <si>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</si>
  <si>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</si>
  <si>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</si>
  <si>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</si>
  <si>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</si>
  <si>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</si>
  <si>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</si>
  <si>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</si>
  <si>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</si>
  <si>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</si>
  <si>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</si>
  <si>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</si>
  <si>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</si>
  <si>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</si>
  <si>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</si>
  <si>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</si>
  <si>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</si>
  <si>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</si>
  <si>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</si>
  <si>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</si>
  <si>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</si>
  <si>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</si>
  <si>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</si>
  <si>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</si>
  <si>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</si>
  <si>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</si>
  <si>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</si>
  <si>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</si>
  <si>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</si>
  <si>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</si>
  <si>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</si>
  <si>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</si>
  <si>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</si>
  <si>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</si>
  <si>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</si>
  <si>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</si>
  <si>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</si>
  <si>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</si>
  <si>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</si>
  <si>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</si>
  <si>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</si>
  <si>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</si>
  <si>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</si>
  <si>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</si>
  <si>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</si>
  <si>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</si>
  <si>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</si>
  <si>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</si>
  <si>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</si>
  <si>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</si>
  <si>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</si>
  <si>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</si>
  <si>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</si>
  <si>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</si>
  <si>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</si>
  <si>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</si>
  <si>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</si>
  <si>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</si>
  <si>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</si>
  <si>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</si>
  <si>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</si>
  <si>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</si>
  <si>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</si>
  <si>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</si>
  <si>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</si>
  <si>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</si>
  <si>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</si>
  <si>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</si>
  <si>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</si>
  <si>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</si>
  <si>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</si>
  <si>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</si>
  <si>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</si>
  <si>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</si>
  <si>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</si>
  <si>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</si>
  <si>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</si>
  <si>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</si>
  <si>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</si>
  <si>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</si>
  <si>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</si>
  <si>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</si>
  <si>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</si>
  <si>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</si>
  <si>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</si>
  <si>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</si>
  <si>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</si>
  <si>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</si>
  <si>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</si>
  <si>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</si>
  <si>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</si>
  <si>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</si>
  <si>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</si>
  <si>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</si>
  <si>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</si>
  <si>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</si>
  <si>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</si>
  <si>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</si>
  <si>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</si>
  <si>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</si>
  <si>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</si>
  <si>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</si>
  <si>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</si>
  <si>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</si>
  <si>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</si>
  <si>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</si>
  <si>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</si>
  <si>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</si>
  <si>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</si>
  <si>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</si>
  <si>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</si>
  <si>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</si>
  <si>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</si>
  <si>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</si>
  <si>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</si>
  <si>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</si>
  <si>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</si>
  <si>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</si>
  <si>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</si>
  <si>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</si>
  <si>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</si>
  <si>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</si>
  <si>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</si>
  <si>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</si>
  <si>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</si>
  <si>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</si>
  <si>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</si>
  <si>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</si>
  <si>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</si>
  <si>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</si>
  <si>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</si>
  <si>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</si>
  <si>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</si>
  <si>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</si>
  <si>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</si>
  <si>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</si>
  <si>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</si>
  <si>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</si>
  <si>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</si>
  <si>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</si>
  <si>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</si>
  <si>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</si>
  <si>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</si>
  <si>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</si>
  <si>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</si>
  <si>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</si>
  <si>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</si>
  <si>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</si>
  <si>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</si>
  <si>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</si>
  <si>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</si>
  <si>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</si>
  <si>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</si>
  <si>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</si>
  <si>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</si>
  <si>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</si>
  <si>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</si>
  <si>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</si>
  <si>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</si>
  <si>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</si>
  <si>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</si>
  <si>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</si>
  <si>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</si>
  <si>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</si>
  <si>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</si>
  <si>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</si>
  <si>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</si>
  <si>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</si>
  <si>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</si>
  <si>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</si>
  <si>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</si>
  <si>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</si>
  <si>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</si>
  <si>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</si>
  <si>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</si>
  <si>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</si>
  <si>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</si>
  <si>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</si>
  <si>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</si>
  <si>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</si>
  <si>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</si>
  <si>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</si>
  <si>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</si>
  <si>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</si>
  <si>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</si>
  <si>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</si>
  <si>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</si>
  <si>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</si>
  <si>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</si>
  <si>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</si>
  <si>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</si>
  <si>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</si>
  <si>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</si>
  <si>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</si>
  <si>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</si>
  <si>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</si>
  <si>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</si>
  <si>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</si>
  <si>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</si>
  <si>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</si>
  <si>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</si>
  <si>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</si>
  <si>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</si>
  <si>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</si>
  <si>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</si>
  <si>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</si>
  <si>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</si>
  <si>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</si>
  <si>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</si>
  <si>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</si>
  <si>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</si>
  <si>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</si>
  <si>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</si>
  <si>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</si>
  <si>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</si>
  <si>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</si>
  <si>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</si>
  <si>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</si>
  <si>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</si>
  <si>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</si>
  <si>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</si>
  <si>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</si>
  <si>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</si>
  <si>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</si>
  <si>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</si>
  <si>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</si>
  <si>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</si>
  <si>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</si>
  <si>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</si>
  <si>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</si>
  <si>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</si>
  <si>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</si>
  <si>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</si>
  <si>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</si>
  <si>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</si>
  <si>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</si>
  <si>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</si>
  <si>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</si>
  <si>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</si>
  <si>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</si>
  <si>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</si>
  <si>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</si>
  <si>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</si>
  <si>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</si>
  <si>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</si>
  <si>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</si>
  <si>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</si>
  <si>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</si>
  <si>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</si>
  <si>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</si>
  <si>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</si>
  <si>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</si>
  <si>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</si>
  <si>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</si>
  <si>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</si>
  <si>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</si>
  <si>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</si>
  <si>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</si>
  <si>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</si>
  <si>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</si>
  <si>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</si>
  <si>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</si>
  <si>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</si>
  <si>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</si>
  <si>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</si>
  <si>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</si>
  <si>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</si>
  <si>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</si>
  <si>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</si>
  <si>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</si>
  <si>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</si>
  <si>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</si>
  <si>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</si>
  <si>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</si>
  <si>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</si>
  <si>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</si>
  <si>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</si>
  <si>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</si>
  <si>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</si>
  <si>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</si>
  <si>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</si>
  <si>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</si>
  <si>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</si>
  <si>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</si>
  <si>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</si>
  <si>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</si>
  <si>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</si>
  <si>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</si>
  <si>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</si>
  <si>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</si>
  <si>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</si>
  <si>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</si>
  <si>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</si>
  <si>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</si>
  <si>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</si>
  <si>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</si>
  <si>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</si>
  <si>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</si>
  <si>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</si>
  <si>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</si>
  <si>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</si>
  <si>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</si>
  <si>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</si>
  <si>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</si>
  <si>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</si>
  <si>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</si>
  <si>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</si>
  <si>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</si>
  <si>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</si>
  <si>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</si>
  <si>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</si>
  <si>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</si>
  <si>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</si>
  <si>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</si>
  <si>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</si>
  <si>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</si>
  <si>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</si>
  <si>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</si>
  <si>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</si>
  <si>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</si>
  <si>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</si>
  <si>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</si>
  <si>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</si>
  <si>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</si>
  <si>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</si>
  <si>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</si>
  <si>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</si>
  <si>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</si>
  <si>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</si>
  <si>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</si>
  <si>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</si>
  <si>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</si>
  <si>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</si>
  <si>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</si>
  <si>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</si>
  <si>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</si>
  <si>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</si>
  <si>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</si>
  <si>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</si>
  <si>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</si>
  <si>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</si>
  <si>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</si>
  <si>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</si>
  <si>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</si>
  <si>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</si>
  <si>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</si>
  <si>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</si>
  <si>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</si>
  <si>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</si>
  <si>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</si>
  <si>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</si>
  <si>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</si>
  <si>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</si>
  <si>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</si>
  <si>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</si>
  <si>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</si>
  <si>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</si>
  <si>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</si>
  <si>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</si>
  <si>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</si>
  <si>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</si>
  <si>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</si>
  <si>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</si>
  <si>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</si>
  <si>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</si>
  <si>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</si>
  <si>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</si>
  <si>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</si>
  <si>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</si>
  <si>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</si>
  <si>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</si>
  <si>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</si>
  <si>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</si>
  <si>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</si>
  <si>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</si>
  <si>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</si>
  <si>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</si>
  <si>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</si>
  <si>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</si>
  <si>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</si>
  <si>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</si>
  <si>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</si>
  <si>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</si>
  <si>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</si>
  <si>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</si>
  <si>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</si>
  <si>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</si>
  <si>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</si>
  <si>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</si>
  <si>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</si>
  <si>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</si>
  <si>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</si>
  <si>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</si>
  <si>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</si>
  <si>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</si>
  <si>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</si>
  <si>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</si>
  <si>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</si>
  <si>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</si>
  <si>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</si>
  <si>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</si>
  <si>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</si>
  <si>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</si>
  <si>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</si>
  <si>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</si>
  <si>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</si>
  <si>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</si>
  <si>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</si>
  <si>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</si>
  <si>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</si>
  <si>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</si>
  <si>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</si>
  <si>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</si>
  <si>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</si>
  <si>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</si>
  <si>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</si>
  <si>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</si>
  <si>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</si>
  <si>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</si>
  <si>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</si>
  <si>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</si>
  <si>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</si>
  <si>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</si>
  <si>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</si>
  <si>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</si>
  <si>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</si>
  <si>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</si>
  <si>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</si>
  <si>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</si>
  <si>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</si>
  <si>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</si>
  <si>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</si>
  <si>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</si>
  <si>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</si>
  <si>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</si>
  <si>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</si>
  <si>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</si>
  <si>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</si>
  <si>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</si>
  <si>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</si>
  <si>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</si>
  <si>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</si>
  <si>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</si>
  <si>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</si>
  <si>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</si>
  <si>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</si>
  <si>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</si>
  <si>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</si>
  <si>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</si>
  <si>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</si>
  <si>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</si>
  <si>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</si>
  <si>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</si>
  <si>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</si>
  <si>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</si>
  <si>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</si>
  <si>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</si>
  <si>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</si>
  <si>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</si>
  <si>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</si>
  <si>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</si>
  <si>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</si>
  <si>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</si>
  <si>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</si>
  <si>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</si>
  <si>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</si>
  <si>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</si>
  <si>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</si>
  <si>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</si>
  <si>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</si>
  <si>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</si>
  <si>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</si>
  <si>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</si>
  <si>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</si>
  <si>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</si>
  <si>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</si>
  <si>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</si>
  <si>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</si>
  <si>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</si>
  <si>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</si>
  <si>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</si>
  <si>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</si>
  <si>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</si>
  <si>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</si>
  <si>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</si>
  <si>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</si>
  <si>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</si>
  <si>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</si>
  <si>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</si>
  <si>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</si>
  <si>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</si>
  <si>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</si>
  <si>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</si>
  <si>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</si>
  <si>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</si>
  <si>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</si>
  <si>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</si>
  <si>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</si>
  <si>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</si>
  <si>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</si>
  <si>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</si>
  <si>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</si>
  <si>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</si>
  <si>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</si>
  <si>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</si>
  <si>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</si>
  <si>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</si>
  <si>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</si>
  <si>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</si>
  <si>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</si>
  <si>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</si>
  <si>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</si>
  <si>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</si>
  <si>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</si>
  <si>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</si>
  <si>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</si>
  <si>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</si>
  <si>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</si>
  <si>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</si>
  <si>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</si>
  <si>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</si>
  <si>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</si>
  <si>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</si>
  <si>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</si>
  <si>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</si>
  <si>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</si>
  <si>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</si>
  <si>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</si>
  <si>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</si>
  <si>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</si>
  <si>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</si>
  <si>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</si>
  <si>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</si>
  <si>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</si>
  <si>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</si>
  <si>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</si>
  <si>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</si>
  <si>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</si>
  <si>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</si>
  <si>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</si>
  <si>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</si>
  <si>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</si>
  <si>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</si>
  <si>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</si>
  <si>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</si>
  <si>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</si>
  <si>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</si>
  <si>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</si>
  <si>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</si>
  <si>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</si>
  <si>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</si>
  <si>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</si>
  <si>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</si>
  <si>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</si>
  <si>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</si>
  <si>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</si>
  <si>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</si>
  <si>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</si>
  <si>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</si>
  <si>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</si>
  <si>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</si>
  <si>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</si>
  <si>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</si>
  <si>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</si>
  <si>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</si>
  <si>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</si>
  <si>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</si>
  <si>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</si>
  <si>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</si>
  <si>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</si>
  <si>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</si>
  <si>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</si>
  <si>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</si>
  <si>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</si>
  <si>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</si>
  <si>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</si>
  <si>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</si>
  <si>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</si>
  <si>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</si>
  <si>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</si>
  <si>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</si>
  <si>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</si>
  <si>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</si>
  <si>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</si>
  <si>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</si>
  <si>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</si>
  <si>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</si>
  <si>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</si>
  <si>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</si>
  <si>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</si>
  <si>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</si>
  <si>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</si>
  <si>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</si>
  <si>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</si>
  <si>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</si>
  <si>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</si>
  <si>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</si>
  <si>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</si>
  <si>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</si>
  <si>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</si>
  <si>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</si>
  <si>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</si>
  <si>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</si>
  <si>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</si>
  <si>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</si>
  <si>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</si>
  <si>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</si>
  <si>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</si>
  <si>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</si>
  <si>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</si>
  <si>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</si>
  <si>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</si>
  <si>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</si>
  <si>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</si>
  <si>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</si>
  <si>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</si>
  <si>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</si>
  <si>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</si>
  <si>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</si>
  <si>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</si>
  <si>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</si>
  <si>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</si>
  <si>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</si>
  <si>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</si>
  <si>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</si>
  <si>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</si>
  <si>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</si>
  <si>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</si>
  <si>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</si>
  <si>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</si>
  <si>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</si>
  <si>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</si>
  <si>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</si>
  <si>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</si>
  <si>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</si>
  <si>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</si>
  <si>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</si>
  <si>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</si>
  <si>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</si>
  <si>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</si>
  <si>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</si>
  <si>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</si>
  <si>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</si>
  <si>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</si>
  <si>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</si>
  <si>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</si>
  <si>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</si>
  <si>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</si>
  <si>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</si>
  <si>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</si>
  <si>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</si>
  <si>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</si>
  <si>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</si>
  <si>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</si>
  <si>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</si>
  <si>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</si>
  <si>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</si>
  <si>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</si>
  <si>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</si>
  <si>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</si>
  <si>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</si>
  <si>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</si>
  <si>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</si>
  <si>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</si>
  <si>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</si>
  <si>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</si>
  <si>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</si>
  <si>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</si>
  <si>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</si>
  <si>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</si>
  <si>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</si>
  <si>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</si>
  <si>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</si>
  <si>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</si>
  <si>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</si>
  <si>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</si>
  <si>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</si>
  <si>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</si>
  <si>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</si>
  <si>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</si>
  <si>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</si>
  <si>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</si>
  <si>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</si>
  <si>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</si>
  <si>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</si>
  <si>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</si>
  <si>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</si>
  <si>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</si>
  <si>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</si>
  <si>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</si>
  <si>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</si>
  <si>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</si>
  <si>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</si>
  <si>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</si>
  <si>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</si>
  <si>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</si>
  <si>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</si>
  <si>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</si>
  <si>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</si>
  <si>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</si>
  <si>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</si>
  <si>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</si>
  <si>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</si>
  <si>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</si>
  <si>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</si>
  <si>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</si>
  <si>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</si>
  <si>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</si>
  <si>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</si>
  <si>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</si>
  <si>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</si>
  <si>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</si>
  <si>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</si>
  <si>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</si>
  <si>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</si>
  <si>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</si>
  <si>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</si>
  <si>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</si>
  <si>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</si>
  <si>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</si>
  <si>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</si>
  <si>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</si>
  <si>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</si>
  <si>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</si>
  <si>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</si>
  <si>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</si>
  <si>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</si>
  <si>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</si>
  <si>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</si>
  <si>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</si>
  <si>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</si>
  <si>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</si>
  <si>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</si>
  <si>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</si>
  <si>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</si>
  <si>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</si>
  <si>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</si>
  <si>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</si>
  <si>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</si>
  <si>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</si>
  <si>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</si>
  <si>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</si>
  <si>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</si>
  <si>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</si>
  <si>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</si>
  <si>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</si>
  <si>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</si>
  <si>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</si>
  <si>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</si>
  <si>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</si>
  <si>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</si>
  <si>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</si>
  <si>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</si>
  <si>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</si>
  <si>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</si>
  <si>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</si>
  <si>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</si>
  <si>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</si>
  <si>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</si>
  <si>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</si>
  <si>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</si>
  <si>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</si>
  <si>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</si>
  <si>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</si>
  <si>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</si>
  <si>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</si>
  <si>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</si>
  <si>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</si>
  <si>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</si>
  <si>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</si>
  <si>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</si>
  <si>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</si>
  <si>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</si>
  <si>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</si>
  <si>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</si>
  <si>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</si>
  <si>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</si>
  <si>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</si>
  <si>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</si>
  <si>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</si>
  <si>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</si>
  <si>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</si>
  <si>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</si>
  <si>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</si>
  <si>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</si>
  <si>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</si>
  <si>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</si>
  <si>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</si>
  <si>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</si>
  <si>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</si>
  <si>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</si>
  <si>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</si>
  <si>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</si>
  <si>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</si>
  <si>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</si>
  <si>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</si>
  <si>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</si>
  <si>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</si>
  <si>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</si>
  <si>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</si>
  <si>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</si>
  <si>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</si>
  <si>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</si>
  <si>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</si>
  <si>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</si>
  <si>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</si>
  <si>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</si>
  <si>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</si>
  <si>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</si>
  <si>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</si>
  <si>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</si>
  <si>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</si>
  <si>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</si>
  <si>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</si>
  <si>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</si>
  <si>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</si>
  <si>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</si>
  <si>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</si>
  <si>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</si>
  <si>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</si>
  <si>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</si>
  <si>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</si>
  <si>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</si>
  <si>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</si>
  <si>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</si>
  <si>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</si>
  <si>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</si>
  <si>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</si>
  <si>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</si>
  <si>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</si>
  <si>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</si>
  <si>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</si>
  <si>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</si>
  <si>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</si>
  <si>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</si>
  <si>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</si>
  <si>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</si>
  <si>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</si>
  <si>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</si>
  <si>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</si>
  <si>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</si>
  <si>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</si>
  <si>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</si>
  <si>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</si>
  <si>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</si>
  <si>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</si>
  <si>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</si>
  <si>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</si>
  <si>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</si>
  <si>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</si>
  <si>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</si>
  <si>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</si>
  <si>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</si>
  <si>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</si>
  <si>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</si>
  <si>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</si>
  <si>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</si>
  <si>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</si>
  <si>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</si>
  <si>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</si>
  <si>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</si>
  <si>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</si>
  <si>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</si>
  <si>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</si>
  <si>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</si>
  <si>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</si>
  <si>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</si>
  <si>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</si>
  <si>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</si>
  <si>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</si>
  <si>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</si>
  <si>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</si>
  <si>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</si>
  <si>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</si>
  <si>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</si>
  <si>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</si>
  <si>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</si>
  <si>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</si>
  <si>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</si>
  <si>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</si>
  <si>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</si>
  <si>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</si>
  <si>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</si>
  <si>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</si>
  <si>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</si>
  <si>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</si>
  <si>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</si>
  <si>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</si>
  <si>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</si>
  <si>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</si>
  <si>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</si>
  <si>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</si>
  <si>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</si>
  <si>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</si>
  <si>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</si>
  <si>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</si>
  <si>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</si>
  <si>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</si>
  <si>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</si>
  <si>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</si>
  <si>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</si>
  <si>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</si>
  <si>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</si>
  <si>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</si>
  <si>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</si>
  <si>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</si>
  <si>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</si>
  <si>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</si>
  <si>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</si>
  <si>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</si>
  <si>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</si>
  <si>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</si>
  <si>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</si>
  <si>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</si>
  <si>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</si>
  <si>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</si>
  <si>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</si>
  <si>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</si>
  <si>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</si>
  <si>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</si>
  <si>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</si>
  <si>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</si>
  <si>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</si>
  <si>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</si>
  <si>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</si>
  <si>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</si>
  <si>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</si>
  <si>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</si>
  <si>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</si>
  <si>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</si>
  <si>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</si>
  <si>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</si>
  <si>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</si>
  <si>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</si>
  <si>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</si>
  <si>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</si>
  <si>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</si>
  <si>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</si>
  <si>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</si>
  <si>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</si>
  <si>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</si>
  <si>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</si>
  <si>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</si>
  <si>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</si>
  <si>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</si>
  <si>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</si>
  <si>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</si>
  <si>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</si>
  <si>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</si>
  <si>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</si>
  <si>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</si>
  <si>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</si>
  <si>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</si>
  <si>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</si>
  <si>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</si>
  <si>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</si>
  <si>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</si>
  <si>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</si>
  <si>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</si>
  <si>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</si>
  <si>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</si>
  <si>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</si>
  <si>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</si>
  <si>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</si>
  <si>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</si>
  <si>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</si>
  <si>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</si>
  <si>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</si>
  <si>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</si>
  <si>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</si>
  <si>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</si>
  <si>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</si>
  <si>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</si>
  <si>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</si>
  <si>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</si>
  <si>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</si>
  <si>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</si>
  <si>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</si>
  <si>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</si>
  <si>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</si>
  <si>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</si>
  <si>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</si>
  <si>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</si>
  <si>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</si>
  <si>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</si>
  <si>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</si>
  <si>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</si>
  <si>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</si>
  <si>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</si>
  <si>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</si>
  <si>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</si>
  <si>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</si>
  <si>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</si>
  <si>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</si>
  <si>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</si>
  <si>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</si>
  <si>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</si>
  <si>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</si>
  <si>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</si>
  <si>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</si>
  <si>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</si>
  <si>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</si>
  <si>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</si>
  <si>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</si>
  <si>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</si>
  <si>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</si>
  <si>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</si>
  <si>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</si>
  <si>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</si>
  <si>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</si>
  <si>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</si>
  <si>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</si>
  <si>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</si>
  <si>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</si>
  <si>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</si>
  <si>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</si>
  <si>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</si>
  <si>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</si>
  <si>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</si>
  <si>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</si>
  <si>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</si>
  <si>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</si>
  <si>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</si>
  <si>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</si>
  <si>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</si>
  <si>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</si>
  <si>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</si>
  <si>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</si>
  <si>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</si>
  <si>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</si>
  <si>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</si>
  <si>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</si>
  <si>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</si>
  <si>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</si>
  <si>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</si>
  <si>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</si>
  <si>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</si>
  <si>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</si>
  <si>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</si>
  <si>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</si>
  <si>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</si>
  <si>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</si>
  <si>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</si>
  <si>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</si>
  <si>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</si>
  <si>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</si>
  <si>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</si>
  <si>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</si>
  <si>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</si>
  <si>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</si>
  <si>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</si>
  <si>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</si>
  <si>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</si>
  <si>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</si>
  <si>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</si>
  <si>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</si>
  <si>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</si>
  <si>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</si>
  <si>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</si>
  <si>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</si>
  <si>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</si>
  <si>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</si>
  <si>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</si>
  <si>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</si>
  <si>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</si>
  <si>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</si>
  <si>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</si>
  <si>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</si>
  <si>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</si>
  <si>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</si>
  <si>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</si>
  <si>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</si>
  <si>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</si>
  <si>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</si>
  <si>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</si>
  <si>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</si>
  <si>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</si>
  <si>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</si>
  <si>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</si>
  <si>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</si>
  <si>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</si>
  <si>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</si>
  <si>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</si>
  <si>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</si>
  <si>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</si>
  <si>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</si>
  <si>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</si>
  <si>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</si>
  <si>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</si>
  <si>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</si>
  <si>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</si>
  <si>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</si>
  <si>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</si>
  <si>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</si>
  <si>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</si>
  <si>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</si>
  <si>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</si>
  <si>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</si>
  <si>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</si>
  <si>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</si>
  <si>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</si>
  <si>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</si>
  <si>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</si>
  <si>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</si>
  <si>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</si>
  <si>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</si>
  <si>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</si>
  <si>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</si>
  <si>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</si>
  <si>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</si>
  <si>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</si>
  <si>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</si>
  <si>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</si>
  <si>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</si>
  <si>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</si>
  <si>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</si>
  <si>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</si>
  <si>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</si>
  <si>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</si>
  <si>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</si>
  <si>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</si>
  <si>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</si>
  <si>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</si>
  <si>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</si>
  <si>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</si>
  <si>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</si>
  <si>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</si>
  <si>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</si>
  <si>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</si>
  <si>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</si>
  <si>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</si>
  <si>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</si>
  <si>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</si>
  <si>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</si>
  <si>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</si>
  <si>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</si>
  <si>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</si>
  <si>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</si>
  <si>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</si>
  <si>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</si>
  <si>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</si>
  <si>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</si>
  <si>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</si>
  <si>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</si>
  <si>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</si>
  <si>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</si>
  <si>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</si>
  <si>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</si>
  <si>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</si>
  <si>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</si>
  <si>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</si>
  <si>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</si>
  <si>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</si>
  <si>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</si>
  <si>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</si>
  <si>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</si>
  <si>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</si>
  <si>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</si>
  <si>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</si>
  <si>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</si>
  <si>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</si>
  <si>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</si>
  <si>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</si>
  <si>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</si>
  <si>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</si>
  <si>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</si>
  <si>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</si>
  <si>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</si>
  <si>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</si>
  <si>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</si>
  <si>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</si>
  <si>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</si>
  <si>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</si>
  <si>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</si>
  <si>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</si>
  <si>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</si>
  <si>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</si>
  <si>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</si>
  <si>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</si>
  <si>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</si>
  <si>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</si>
  <si>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</si>
  <si>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</si>
  <si>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</si>
  <si>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</si>
  <si>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</si>
  <si>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</si>
  <si>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</si>
  <si>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</si>
  <si>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</si>
  <si>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</si>
  <si>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</si>
  <si>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</si>
  <si>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</si>
  <si>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</si>
  <si>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</si>
  <si>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</si>
  <si>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</si>
  <si>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</si>
  <si>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</si>
  <si>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</si>
  <si>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</si>
  <si>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</si>
  <si>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</si>
  <si>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</si>
  <si>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</si>
  <si>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</si>
  <si>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</si>
  <si>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</si>
  <si>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</si>
  <si>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</si>
  <si>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</si>
  <si>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</si>
  <si>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</si>
  <si>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</si>
  <si>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</si>
  <si>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</si>
  <si>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</si>
  <si>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</si>
  <si>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</si>
  <si>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</si>
  <si>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</si>
  <si>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</si>
  <si>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</si>
  <si>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</si>
  <si>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</si>
  <si>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</si>
  <si>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</si>
  <si>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</si>
  <si>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</si>
  <si>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</si>
  <si>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</si>
  <si>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</si>
  <si>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</si>
  <si>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</si>
  <si>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</si>
  <si>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</si>
  <si>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</si>
  <si>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</si>
  <si>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</si>
  <si>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</si>
  <si>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</si>
  <si>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</si>
  <si>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</si>
  <si>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</si>
  <si>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</si>
  <si>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</si>
  <si>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</si>
  <si>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</si>
  <si>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</si>
  <si>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</si>
  <si>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</si>
  <si>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</si>
  <si>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</si>
  <si>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</si>
  <si>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</si>
  <si>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</si>
  <si>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</si>
  <si>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</si>
  <si>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</si>
  <si>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</si>
  <si>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</si>
  <si>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</si>
  <si>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</si>
  <si>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</si>
  <si>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</si>
  <si>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</si>
  <si>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</si>
  <si>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</si>
  <si>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</si>
  <si>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</si>
  <si>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</si>
  <si>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</si>
  <si>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</si>
  <si>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</si>
  <si>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</si>
  <si>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</si>
  <si>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</si>
  <si>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</si>
  <si>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</si>
  <si>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</si>
  <si>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</si>
  <si>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</si>
  <si>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</si>
  <si>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</si>
  <si>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</si>
  <si>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</si>
  <si>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</si>
  <si>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</si>
  <si>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</si>
  <si>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</si>
  <si>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</si>
  <si>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</si>
  <si>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</si>
  <si>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</si>
  <si>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</si>
  <si>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</si>
  <si>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</si>
  <si>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</si>
  <si>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</si>
  <si>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</si>
  <si>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</si>
  <si>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</si>
  <si>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</si>
  <si>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</si>
  <si>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</si>
  <si>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</si>
  <si>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</si>
  <si>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</si>
  <si>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</si>
  <si>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</si>
  <si>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</si>
  <si>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</si>
  <si>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</si>
  <si>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</si>
  <si>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</si>
  <si>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</si>
  <si>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</si>
  <si>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</si>
  <si>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</si>
  <si>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</si>
  <si>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</si>
  <si>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</si>
  <si>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</si>
  <si>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</si>
  <si>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</si>
  <si>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</si>
  <si>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</si>
  <si>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</si>
  <si>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</si>
  <si>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</si>
  <si>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</si>
  <si>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</si>
  <si>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</si>
  <si>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</si>
  <si>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</si>
  <si>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</si>
  <si>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</si>
  <si>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</si>
  <si>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</si>
  <si>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</si>
  <si>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</si>
  <si>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</si>
  <si>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</si>
  <si>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</si>
  <si>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</si>
  <si>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</si>
  <si>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</si>
  <si>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</si>
  <si>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</si>
  <si>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</si>
  <si>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</si>
  <si>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</si>
  <si>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</si>
  <si>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</si>
  <si>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</si>
  <si>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</si>
  <si>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</si>
  <si>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</si>
  <si>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</si>
  <si>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</si>
  <si>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</si>
  <si>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</si>
  <si>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</si>
  <si>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</si>
  <si>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</si>
  <si>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</si>
  <si>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</si>
  <si>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</si>
  <si>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</si>
  <si>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</si>
  <si>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</si>
  <si>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</si>
  <si>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</si>
  <si>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</si>
  <si>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</si>
  <si>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</si>
  <si>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</si>
  <si>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</si>
  <si>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</si>
  <si>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</si>
  <si>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</si>
  <si>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</si>
  <si>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</si>
  <si>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</si>
  <si>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</si>
  <si>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</si>
  <si>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</si>
  <si>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</si>
  <si>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</si>
  <si>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</si>
  <si>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</si>
  <si>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</si>
  <si>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</si>
  <si>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</si>
  <si>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</si>
  <si>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</si>
  <si>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</si>
  <si>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</si>
  <si>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</si>
  <si>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</si>
  <si>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</si>
  <si>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</si>
  <si>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</si>
  <si>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</si>
  <si>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</si>
  <si>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</si>
  <si>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</si>
  <si>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</si>
  <si>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</si>
  <si>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</si>
  <si>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</si>
  <si>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</si>
  <si>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</si>
  <si>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</si>
  <si>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</si>
  <si>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</si>
  <si>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</si>
  <si>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</si>
  <si>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</si>
  <si>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</si>
  <si>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</si>
  <si>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</si>
  <si>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</si>
  <si>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</si>
  <si>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</si>
  <si>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</si>
  <si>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</si>
  <si>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</si>
  <si>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</si>
  <si>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</si>
  <si>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</si>
  <si>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</si>
  <si>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</si>
  <si>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</si>
  <si>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</si>
  <si>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</si>
  <si>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</si>
  <si>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</si>
  <si>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</si>
  <si>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</si>
  <si>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</si>
  <si>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</si>
  <si>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</si>
  <si>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</si>
  <si>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</si>
  <si>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</si>
  <si>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</si>
  <si>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</si>
  <si>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</si>
  <si>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</si>
  <si>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</si>
  <si>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</si>
  <si>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</si>
  <si>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</si>
  <si>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</si>
  <si>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</si>
  <si>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</si>
  <si>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</si>
  <si>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</si>
  <si>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</si>
  <si>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</si>
  <si>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</si>
  <si>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</si>
  <si>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</si>
  <si>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</si>
  <si>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</si>
  <si>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</si>
  <si>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</si>
  <si>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</si>
  <si>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</si>
  <si>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</si>
  <si>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</si>
  <si>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</si>
  <si>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</si>
  <si>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</si>
  <si>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</si>
  <si>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</si>
  <si>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</si>
  <si>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</si>
  <si>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</si>
  <si>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</si>
  <si>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</si>
  <si>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</si>
  <si>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</si>
  <si>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</si>
  <si>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</si>
  <si>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</si>
  <si>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</si>
  <si>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</si>
  <si>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</si>
  <si>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</si>
  <si>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</si>
  <si>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</si>
  <si>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</si>
  <si>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</si>
  <si>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</si>
  <si>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</si>
  <si>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</si>
  <si>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</si>
  <si>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</si>
  <si>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</si>
  <si>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</si>
  <si>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</si>
  <si>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</si>
  <si>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</si>
  <si>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</si>
  <si>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</si>
  <si>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</si>
  <si>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</si>
  <si>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</si>
  <si>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</si>
  <si>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</si>
  <si>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</si>
  <si>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</si>
  <si>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</si>
  <si>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</si>
  <si>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</si>
  <si>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</si>
  <si>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</si>
  <si>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</si>
  <si>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</si>
  <si>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</si>
  <si>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</si>
  <si>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</si>
  <si>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</si>
  <si>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</si>
  <si>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</si>
  <si>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</si>
  <si>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</si>
  <si>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</si>
  <si>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</si>
  <si>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</si>
  <si>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</si>
  <si>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</si>
  <si>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</si>
  <si>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</si>
  <si>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</si>
  <si>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</si>
  <si>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</si>
  <si>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</si>
  <si>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</si>
  <si>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</si>
  <si>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</si>
  <si>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</si>
  <si>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</si>
  <si>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</si>
  <si>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</si>
  <si>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</si>
  <si>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</si>
  <si>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</si>
  <si>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</si>
  <si>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</si>
  <si>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</si>
  <si>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</si>
  <si>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</si>
  <si>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</si>
  <si>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</si>
  <si>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</si>
  <si>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</si>
  <si>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</si>
  <si>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</si>
  <si>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</si>
  <si>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</si>
  <si>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</si>
  <si>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</si>
  <si>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</si>
  <si>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</si>
  <si>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</si>
  <si>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</si>
  <si>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</si>
  <si>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</si>
  <si>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</si>
  <si>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</si>
  <si>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</si>
  <si>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</si>
  <si>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</si>
  <si>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</si>
  <si>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</si>
  <si>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</si>
  <si>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</si>
  <si>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</si>
  <si>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</si>
  <si>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</si>
  <si>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</si>
  <si>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</si>
  <si>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</si>
  <si>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</si>
  <si>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</si>
  <si>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</si>
  <si>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</si>
  <si>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</si>
  <si>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</si>
  <si>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</si>
  <si>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</si>
  <si>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</si>
  <si>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</si>
  <si>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</si>
  <si>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</si>
  <si>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</si>
  <si>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</si>
  <si>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</si>
  <si>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</si>
  <si>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</si>
  <si>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</si>
  <si>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</si>
  <si>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</si>
  <si>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</si>
  <si>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</si>
  <si>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</si>
  <si>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</si>
  <si>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</si>
  <si>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</si>
  <si>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</si>
  <si>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</si>
  <si>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</si>
  <si>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</si>
  <si>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</si>
  <si>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</si>
  <si>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</si>
  <si>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</si>
  <si>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</si>
  <si>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</si>
  <si>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</si>
  <si>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</si>
  <si>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</si>
  <si>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</si>
  <si>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</si>
  <si>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</si>
  <si>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</si>
  <si>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</si>
  <si>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</si>
  <si>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</si>
  <si>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</si>
  <si>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</si>
  <si>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</si>
  <si>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</si>
  <si>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</si>
  <si>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</si>
  <si>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</si>
  <si>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</si>
  <si>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</si>
  <si>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</si>
  <si>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</si>
  <si>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</si>
  <si>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</si>
  <si>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</si>
  <si>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</si>
  <si>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</si>
  <si>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</si>
  <si>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</si>
  <si>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</si>
  <si>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</si>
  <si>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</si>
  <si>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</si>
  <si>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</si>
  <si>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</si>
  <si>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</si>
  <si>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</si>
  <si>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</si>
  <si>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</si>
  <si>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</si>
  <si>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</si>
  <si>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</si>
  <si>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</si>
  <si>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</si>
  <si>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</si>
  <si>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</si>
  <si>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</si>
  <si>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</si>
  <si>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</si>
  <si>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</si>
  <si>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</si>
  <si>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</si>
  <si>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</si>
  <si>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</si>
  <si>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</si>
  <si>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</si>
  <si>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</si>
  <si>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</si>
  <si>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</si>
  <si>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</si>
  <si>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</si>
  <si>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</si>
  <si>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</si>
  <si>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</si>
  <si>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</si>
  <si>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</si>
  <si>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</si>
  <si>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</si>
  <si>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</si>
  <si>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</si>
  <si>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</si>
  <si>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</si>
  <si>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</si>
  <si>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</si>
  <si>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</si>
  <si>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</si>
  <si>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</si>
  <si>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</si>
  <si>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</si>
  <si>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</si>
  <si>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</si>
  <si>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</si>
  <si>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</si>
  <si>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</si>
  <si>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</si>
  <si>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</si>
  <si>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</si>
  <si>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</si>
  <si>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</si>
  <si>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</si>
  <si>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</si>
  <si>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</si>
  <si>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</si>
  <si>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</si>
  <si>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</si>
  <si>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</si>
  <si>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</si>
  <si>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</si>
  <si>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</si>
  <si>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</si>
  <si>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</si>
  <si>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</si>
  <si>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</si>
  <si>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</si>
  <si>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</si>
  <si>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</si>
  <si>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</si>
  <si>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</si>
  <si>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</si>
  <si>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</si>
  <si>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</si>
  <si>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</si>
  <si>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</si>
  <si>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</si>
  <si>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</si>
  <si>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</si>
  <si>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</si>
  <si>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</si>
  <si>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</si>
  <si>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</si>
  <si>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</si>
  <si>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</si>
  <si>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</si>
  <si>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</si>
  <si>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</si>
  <si>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</si>
  <si>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</si>
  <si>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</si>
  <si>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</si>
  <si>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</si>
  <si>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</si>
  <si>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</si>
  <si>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</si>
  <si>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</si>
  <si>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</si>
  <si>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</si>
  <si>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</si>
  <si>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</si>
  <si>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</si>
  <si>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</si>
  <si>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</si>
  <si>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</si>
  <si>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</si>
  <si>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</si>
  <si>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</si>
  <si>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</si>
  <si>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</si>
  <si>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</si>
  <si>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</si>
  <si>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</si>
  <si>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</si>
  <si>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</si>
  <si>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</si>
  <si>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</si>
  <si>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</si>
  <si>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</si>
  <si>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</si>
  <si>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</si>
  <si>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</si>
  <si>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</si>
  <si>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</si>
  <si>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</si>
  <si>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</si>
  <si>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</si>
  <si>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</si>
  <si>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</si>
  <si>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</si>
  <si>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</si>
  <si>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</si>
  <si>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</si>
  <si>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</si>
  <si>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</si>
  <si>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</si>
  <si>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</si>
  <si>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</si>
  <si>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</si>
  <si>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</si>
  <si>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</si>
  <si>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</si>
  <si>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</si>
  <si>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</si>
  <si>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</si>
  <si>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</si>
  <si>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</si>
  <si>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</si>
  <si>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</si>
  <si>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</si>
  <si>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</si>
  <si>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</si>
  <si>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</si>
  <si>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</si>
  <si>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</si>
  <si>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</si>
  <si>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</si>
  <si>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</si>
  <si>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</si>
  <si>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</si>
  <si>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</si>
  <si>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</si>
  <si>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</si>
  <si>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</si>
  <si>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</si>
  <si>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</si>
  <si>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</si>
  <si>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</si>
  <si>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</si>
  <si>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</si>
  <si>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</si>
  <si>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</si>
  <si>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</si>
  <si>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</si>
  <si>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</si>
  <si>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</si>
  <si>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</si>
  <si>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</si>
  <si>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</si>
  <si>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</si>
  <si>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</si>
  <si>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</si>
  <si>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</si>
  <si>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</si>
  <si>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</si>
  <si>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</si>
  <si>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</si>
  <si>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</si>
  <si>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</si>
  <si>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</si>
  <si>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</si>
  <si>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</si>
  <si>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</si>
  <si>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</si>
  <si>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</si>
  <si>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</si>
  <si>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</si>
  <si>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</si>
  <si>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</si>
  <si>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</si>
  <si>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</si>
  <si>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</si>
  <si>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</si>
  <si>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</si>
  <si>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</si>
  <si>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</si>
  <si>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</si>
  <si>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</si>
  <si>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</si>
  <si>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</si>
  <si>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</si>
  <si>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</si>
  <si>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</si>
  <si>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</si>
  <si>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</si>
  <si>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</si>
  <si>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</si>
  <si>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</si>
  <si>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</si>
  <si>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</si>
  <si>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</si>
  <si>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</si>
  <si>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</si>
  <si>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</si>
  <si>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</si>
  <si>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</si>
  <si>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</si>
  <si>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</si>
  <si>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</si>
  <si>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</si>
  <si>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</si>
  <si>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</si>
  <si>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</si>
  <si>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</si>
  <si>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</si>
  <si>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</si>
  <si>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</si>
  <si>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</si>
  <si>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</si>
  <si>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</si>
  <si>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</si>
  <si>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</si>
  <si>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</si>
  <si>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</si>
  <si>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</si>
  <si>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</si>
  <si>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</si>
  <si>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</si>
  <si>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</si>
  <si>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</si>
  <si>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</si>
  <si>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</si>
  <si>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</si>
  <si>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</si>
  <si>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</si>
  <si>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</si>
  <si>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</si>
  <si>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</si>
  <si>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</si>
  <si>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</si>
  <si>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</si>
  <si>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</si>
  <si>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</si>
  <si>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</si>
  <si>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</si>
  <si>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</si>
  <si>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</si>
  <si>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</si>
  <si>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</si>
  <si>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</si>
  <si>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</si>
  <si>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</si>
  <si>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</si>
  <si>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</si>
  <si>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</si>
  <si>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</si>
  <si>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</si>
  <si>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</si>
  <si>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</si>
  <si>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</si>
  <si>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</si>
  <si>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</si>
  <si>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</si>
  <si>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</si>
  <si>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</si>
  <si>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</si>
  <si>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</si>
  <si>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</si>
  <si>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</si>
  <si>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</si>
  <si>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</si>
  <si>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</si>
  <si>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</si>
  <si>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</si>
  <si>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</si>
  <si>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</si>
  <si>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</si>
  <si>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</si>
  <si>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</si>
  <si>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</si>
  <si>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</si>
  <si>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</si>
  <si>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</si>
  <si>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</si>
  <si>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</si>
  <si>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</si>
  <si>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</si>
  <si>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</si>
  <si>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</si>
  <si>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</si>
  <si>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</si>
  <si>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</si>
  <si>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</si>
  <si>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</si>
  <si>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</si>
  <si>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</si>
  <si>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</si>
  <si>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</si>
  <si>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</si>
  <si>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</si>
  <si>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</si>
  <si>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</si>
  <si>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</si>
  <si>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</si>
  <si>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</si>
  <si>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</si>
  <si>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</si>
  <si>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</si>
  <si>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</si>
  <si>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</si>
  <si>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</si>
  <si>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</si>
  <si>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</si>
  <si>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</si>
  <si>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</si>
  <si>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</si>
  <si>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</si>
  <si>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</si>
  <si>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</si>
  <si>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</si>
  <si>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</si>
  <si>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</si>
  <si>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</si>
  <si>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</si>
  <si>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</si>
  <si>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</si>
  <si>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</si>
  <si>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</si>
  <si>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</si>
  <si>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</si>
  <si>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</si>
  <si>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</si>
  <si>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</si>
  <si>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</si>
  <si>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</si>
  <si>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</si>
  <si>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</si>
  <si>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</si>
  <si>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</si>
  <si>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</si>
  <si>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</si>
  <si>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</si>
  <si>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</si>
  <si>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</si>
  <si>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</si>
  <si>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</si>
  <si>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</si>
  <si>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</si>
  <si>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</si>
  <si>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</si>
  <si>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</si>
  <si>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</si>
  <si>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</si>
  <si>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</si>
  <si>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</si>
  <si>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</si>
  <si>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</si>
  <si>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</si>
  <si>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</si>
  <si>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</si>
  <si>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</si>
  <si>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</si>
  <si>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</si>
  <si>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</si>
  <si>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</si>
  <si>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</si>
  <si>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</si>
  <si>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</si>
  <si>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</si>
  <si>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</si>
  <si>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</si>
  <si>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</si>
  <si>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</si>
  <si>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</si>
  <si>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</si>
  <si>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</si>
  <si>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</si>
  <si>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</si>
  <si>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</si>
  <si>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</si>
  <si>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</si>
  <si>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</si>
  <si>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</si>
  <si>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</si>
  <si>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</si>
  <si>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</si>
  <si>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</si>
  <si>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</si>
  <si>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</si>
  <si>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</si>
  <si>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</si>
  <si>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</si>
  <si>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</si>
  <si>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</si>
  <si>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</si>
  <si>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</si>
  <si>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</si>
  <si>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</si>
  <si>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</si>
  <si>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</si>
  <si>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</si>
  <si>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</si>
  <si>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</si>
  <si>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</si>
  <si>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</si>
  <si>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</si>
  <si>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</si>
  <si>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</si>
  <si>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</si>
  <si>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</si>
  <si>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</si>
  <si>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</si>
  <si>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</si>
  <si>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</si>
  <si>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</si>
  <si>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</si>
  <si>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</si>
  <si>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</si>
  <si>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</si>
  <si>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</si>
  <si>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</si>
  <si>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</si>
  <si>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</si>
  <si>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</si>
  <si>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</si>
  <si>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</si>
  <si>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</si>
  <si>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</si>
  <si>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</si>
  <si>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</si>
  <si>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</si>
  <si>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</si>
  <si>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</si>
  <si>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</si>
  <si>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</si>
  <si>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</si>
  <si>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</si>
  <si>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</si>
  <si>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</si>
  <si>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</si>
  <si>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</si>
  <si>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</si>
  <si>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</si>
  <si>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</si>
  <si>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</si>
  <si>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</si>
  <si>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</si>
  <si>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</si>
  <si>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</si>
  <si>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</si>
  <si>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</si>
  <si>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</si>
  <si>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</si>
  <si>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</si>
  <si>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</si>
  <si>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</si>
  <si>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</si>
  <si>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</si>
  <si>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</si>
  <si>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</si>
  <si>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</si>
  <si>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</si>
  <si>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</si>
  <si>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</si>
  <si>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</si>
  <si>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</si>
  <si>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</si>
  <si>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</si>
  <si>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</si>
  <si>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</si>
  <si>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</si>
  <si>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</si>
  <si>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</si>
  <si>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</si>
  <si>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</si>
  <si>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</si>
  <si>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</si>
  <si>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</si>
  <si>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</si>
  <si>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</si>
  <si>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</si>
  <si>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</si>
  <si>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</si>
  <si>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</si>
  <si>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</si>
  <si>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</si>
  <si>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</si>
  <si>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</si>
  <si>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</si>
  <si>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</si>
  <si>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</si>
  <si>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</si>
  <si>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</si>
  <si>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</si>
  <si>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</si>
  <si>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</si>
  <si>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</si>
  <si>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</si>
  <si>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</si>
  <si>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</si>
  <si>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</si>
  <si>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</si>
  <si>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</si>
  <si>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</si>
  <si>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</si>
  <si>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</si>
  <si>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</si>
  <si>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</si>
  <si>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</si>
  <si>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</si>
  <si>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</si>
  <si>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</si>
  <si>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</si>
  <si>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</si>
  <si>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</si>
  <si>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</si>
  <si>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</si>
  <si>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</si>
  <si>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</si>
  <si>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</si>
  <si>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</si>
  <si>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</si>
  <si>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</si>
  <si>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</si>
  <si>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</si>
  <si>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</si>
  <si>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</si>
  <si>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</si>
  <si>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</si>
  <si>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</si>
  <si>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</si>
  <si>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</si>
  <si>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</si>
  <si>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</si>
  <si>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</si>
  <si>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</si>
  <si>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</si>
  <si>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</si>
  <si>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</si>
  <si>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</si>
  <si>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</si>
  <si>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</si>
  <si>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</si>
  <si>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</si>
  <si>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</si>
  <si>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</si>
  <si>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</si>
  <si>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</si>
  <si>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</si>
  <si>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</si>
  <si>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</si>
  <si>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</si>
  <si>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</si>
  <si>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</si>
  <si>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</si>
  <si>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</si>
  <si>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</si>
  <si>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</si>
  <si>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</si>
  <si>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</si>
  <si>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</si>
  <si>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</si>
  <si>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</si>
  <si>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</si>
  <si>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</si>
  <si>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</si>
  <si>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</si>
  <si>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</si>
  <si>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</si>
  <si>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</si>
  <si>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</si>
  <si>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</si>
  <si>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</si>
  <si>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</si>
  <si>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</si>
  <si>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</si>
  <si>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</si>
  <si>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</si>
  <si>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</si>
  <si>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</si>
  <si>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</si>
  <si>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</si>
  <si>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</si>
  <si>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</si>
  <si>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</si>
  <si>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</si>
  <si>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</si>
  <si>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</si>
  <si>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</si>
  <si>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</si>
  <si>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</si>
  <si>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</si>
  <si>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</si>
  <si>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</si>
  <si>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</si>
  <si>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</si>
  <si>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</si>
  <si>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</si>
  <si>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</si>
  <si>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</si>
  <si>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</si>
  <si>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</si>
  <si>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</si>
  <si>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</si>
  <si>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</si>
  <si>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</si>
  <si>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</si>
  <si>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</si>
  <si>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</si>
  <si>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</si>
  <si>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</si>
  <si>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</si>
  <si>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</si>
  <si>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</si>
  <si>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</si>
  <si>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</si>
  <si>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</si>
  <si>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</si>
  <si>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</si>
  <si>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</si>
  <si>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</si>
  <si>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</si>
  <si>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</si>
  <si>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</si>
  <si>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</si>
  <si>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</si>
  <si>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</si>
  <si>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</si>
  <si>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</si>
  <si>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</si>
  <si>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</si>
  <si>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</si>
  <si>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</si>
  <si>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</si>
  <si>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</si>
  <si>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</si>
  <si>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</si>
  <si>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</si>
  <si>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</si>
  <si>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</si>
  <si>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</si>
  <si>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</si>
  <si>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</si>
  <si>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</si>
  <si>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</si>
  <si>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</si>
  <si>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</si>
  <si>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</si>
  <si>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</si>
  <si>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</si>
  <si>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</si>
  <si>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</si>
  <si>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</si>
  <si>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</si>
  <si>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</si>
  <si>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</si>
  <si>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</si>
  <si>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</si>
  <si>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</si>
  <si>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</si>
  <si>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</si>
  <si>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</si>
  <si>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</si>
  <si>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</si>
  <si>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</si>
  <si>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</si>
  <si>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</si>
  <si>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</si>
  <si>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</si>
  <si>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</si>
  <si>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</si>
  <si>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</si>
  <si>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</si>
  <si>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</si>
  <si>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</si>
  <si>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</si>
  <si>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</si>
  <si>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</si>
  <si>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</si>
  <si>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</si>
  <si>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</si>
  <si>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</si>
  <si>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</si>
  <si>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</si>
  <si>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</si>
  <si>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</si>
  <si>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</si>
  <si>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</si>
  <si>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</si>
  <si>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</si>
  <si>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</si>
  <si>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</si>
  <si>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</si>
  <si>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</si>
  <si>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</si>
  <si>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</si>
  <si>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</si>
  <si>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</si>
  <si>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</si>
  <si>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</si>
  <si>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</si>
  <si>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</si>
  <si>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</si>
  <si>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</si>
  <si>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</si>
  <si>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</si>
  <si>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</si>
  <si>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</si>
  <si>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</si>
  <si>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</si>
  <si>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</si>
  <si>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</si>
  <si>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</si>
  <si>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</si>
  <si>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</si>
  <si>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</si>
  <si>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</si>
  <si>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</si>
  <si>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</si>
  <si>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</si>
  <si>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</si>
  <si>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</si>
  <si>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</si>
  <si>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</si>
  <si>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</si>
  <si>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</si>
  <si>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</si>
  <si>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</si>
  <si>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</si>
  <si>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</si>
  <si>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</si>
  <si>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</si>
  <si>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</si>
  <si>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</si>
  <si>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</si>
  <si>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</si>
  <si>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</si>
  <si>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</si>
  <si>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</si>
  <si>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</si>
  <si>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</si>
  <si>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</si>
  <si>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</si>
  <si>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</si>
  <si>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</si>
  <si>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</si>
  <si>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</si>
  <si>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</si>
  <si>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</si>
  <si>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</si>
  <si>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</si>
  <si>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</si>
  <si>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</si>
  <si>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</si>
  <si>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</si>
  <si>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</si>
  <si>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</si>
  <si>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</si>
  <si>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</si>
  <si>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</si>
  <si>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</si>
  <si>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</si>
  <si>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</si>
  <si>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</si>
  <si>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</si>
  <si>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</si>
  <si>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</si>
  <si>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</si>
  <si>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</si>
  <si>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</si>
  <si>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</si>
  <si>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</si>
  <si>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</si>
  <si>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</si>
  <si>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</si>
  <si>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</si>
  <si>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</si>
  <si>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</si>
  <si>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</si>
  <si>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</si>
  <si>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</si>
  <si>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</si>
  <si>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</si>
  <si>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</si>
  <si>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</si>
  <si>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</si>
  <si>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</si>
  <si>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</si>
  <si>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</si>
  <si>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</si>
  <si>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</si>
  <si>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</si>
  <si>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</si>
  <si>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</si>
  <si>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</si>
  <si>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</si>
  <si>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</si>
  <si>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</si>
  <si>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</si>
  <si>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</si>
  <si>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</si>
  <si>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</si>
  <si>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</si>
  <si>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</si>
  <si>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</si>
  <si>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</si>
  <si>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</si>
  <si>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</si>
  <si>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</si>
  <si>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</si>
  <si>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</si>
  <si>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</si>
  <si>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</si>
  <si>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</si>
  <si>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</si>
  <si>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</si>
  <si>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</si>
  <si>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</si>
  <si>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</si>
  <si>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</si>
  <si>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</si>
  <si>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</si>
  <si>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</si>
  <si>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</si>
  <si>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</si>
  <si>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</si>
  <si>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</si>
  <si>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</si>
  <si>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</si>
  <si>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</si>
  <si>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</si>
  <si>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</si>
  <si>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</si>
  <si>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</si>
  <si>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</si>
  <si>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</si>
  <si>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</si>
  <si>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</si>
  <si>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</si>
  <si>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</si>
  <si>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</si>
  <si>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</si>
  <si>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</si>
  <si>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</si>
  <si>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</si>
  <si>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</si>
  <si>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</si>
  <si>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</si>
  <si>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</si>
  <si>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</si>
  <si>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</si>
  <si>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</si>
  <si>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</si>
  <si>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</si>
  <si>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</si>
  <si>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</si>
  <si>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</si>
  <si>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</si>
  <si>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</si>
  <si>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</si>
  <si>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</si>
  <si>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</si>
  <si>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</si>
  <si>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</si>
  <si>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</si>
  <si>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</si>
  <si>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</si>
  <si>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</si>
  <si>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</si>
  <si>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</si>
  <si>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</si>
  <si>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</si>
  <si>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</si>
  <si>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</si>
  <si>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</si>
  <si>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</si>
  <si>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</si>
  <si>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</si>
  <si>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</si>
  <si>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</si>
  <si>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</si>
  <si>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</si>
  <si>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</si>
  <si>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</si>
  <si>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</si>
  <si>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</si>
  <si>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</si>
  <si>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</si>
  <si>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</si>
  <si>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</si>
  <si>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</si>
  <si>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</si>
  <si>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</si>
  <si>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</si>
  <si>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</si>
  <si>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</si>
  <si>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</si>
  <si>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</si>
  <si>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</si>
  <si>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</si>
  <si>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</si>
  <si>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</si>
  <si>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</si>
  <si>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</si>
  <si>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</si>
  <si>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</si>
  <si>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</si>
  <si>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</si>
  <si>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</si>
  <si>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</si>
  <si>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</si>
  <si>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</si>
  <si>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</si>
  <si>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</si>
  <si>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</si>
  <si>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</si>
  <si>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</si>
  <si>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</si>
  <si>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</si>
  <si>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</si>
  <si>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</si>
  <si>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</si>
  <si>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</si>
  <si>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</si>
  <si>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</si>
  <si>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</si>
  <si>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</si>
  <si>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</si>
  <si>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</si>
  <si>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</si>
  <si>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</si>
  <si>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</si>
  <si>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</si>
  <si>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</si>
  <si>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</si>
  <si>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</si>
  <si>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</si>
  <si>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</si>
  <si>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</si>
  <si>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</si>
  <si>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</si>
  <si>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</si>
  <si>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</si>
  <si>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</si>
  <si>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</si>
  <si>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</si>
  <si>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</si>
  <si>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</si>
  <si>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</si>
  <si>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</si>
  <si>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</si>
  <si>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</si>
  <si>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</si>
  <si>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</si>
  <si>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</si>
  <si>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</si>
  <si>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</si>
  <si>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</si>
  <si>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</si>
  <si>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</si>
  <si>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</si>
  <si>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</si>
  <si>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</si>
  <si>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</si>
  <si>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</si>
  <si>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</si>
  <si>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</si>
  <si>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</si>
  <si>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</si>
  <si>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</si>
  <si>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</si>
  <si>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</si>
  <si>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</si>
  <si>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</si>
  <si>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</si>
  <si>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</si>
  <si>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</si>
  <si>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</si>
  <si>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</si>
  <si>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</si>
  <si>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</si>
  <si>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</si>
  <si>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</si>
  <si>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</si>
  <si>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</si>
  <si>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</si>
  <si>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</si>
  <si>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</si>
  <si>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</si>
  <si>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</si>
  <si>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</si>
  <si>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</si>
  <si>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</si>
  <si>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</si>
  <si>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</si>
  <si>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</si>
  <si>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</si>
  <si>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</si>
  <si>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</si>
  <si>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</si>
  <si>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</si>
  <si>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</si>
  <si>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</si>
  <si>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</si>
  <si>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</si>
  <si>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</si>
  <si>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</si>
  <si>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</si>
  <si>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</si>
  <si>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</si>
  <si>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</si>
  <si>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</si>
  <si>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</si>
  <si>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</si>
  <si>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</si>
  <si>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</si>
  <si>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</si>
  <si>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</si>
  <si>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</si>
  <si>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</si>
  <si>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</si>
  <si>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</si>
  <si>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</si>
  <si>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</si>
  <si>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</si>
  <si>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</si>
  <si>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</si>
  <si>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</si>
  <si>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</si>
  <si>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</si>
  <si>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</si>
  <si>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</si>
  <si>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</si>
  <si>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</si>
  <si>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</si>
  <si>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</si>
  <si>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</si>
  <si>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</si>
  <si>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</si>
  <si>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</si>
  <si>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</si>
  <si>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</si>
  <si>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</si>
  <si>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</si>
  <si>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</si>
  <si>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</si>
  <si>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</si>
  <si>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</si>
  <si>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</si>
  <si>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</si>
  <si>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</si>
  <si>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</si>
  <si>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</si>
  <si>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</si>
  <si>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</si>
  <si>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</si>
  <si>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</si>
  <si>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</si>
  <si>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</si>
  <si>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</si>
  <si>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</si>
  <si>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</si>
  <si>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</si>
  <si>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</si>
  <si>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</si>
  <si>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</si>
  <si>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</si>
  <si>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</si>
  <si>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</si>
  <si>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</si>
  <si>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</si>
  <si>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</si>
  <si>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</si>
  <si>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</si>
  <si>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</si>
  <si>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</si>
  <si>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</si>
  <si>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</si>
  <si>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</si>
  <si>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</si>
  <si>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</si>
  <si>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</si>
  <si>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</si>
  <si>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</si>
  <si>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</si>
  <si>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</si>
  <si>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</si>
  <si>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</si>
  <si>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</si>
  <si>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</si>
  <si>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</si>
  <si>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</si>
  <si>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</si>
  <si>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</si>
  <si>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</si>
  <si>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</si>
  <si>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</si>
  <si>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</si>
  <si>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</si>
  <si>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</si>
  <si>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</si>
  <si>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</si>
  <si>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</si>
  <si>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</si>
  <si>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</si>
  <si>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</si>
  <si>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</si>
  <si>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</si>
  <si>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</si>
  <si>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</si>
  <si>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</si>
  <si>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</si>
  <si>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</si>
  <si>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</si>
  <si>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</si>
  <si>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</si>
  <si>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</si>
  <si>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</si>
  <si>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</si>
  <si>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</si>
  <si>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</si>
  <si>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</si>
  <si>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</si>
  <si>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</si>
  <si>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</si>
  <si>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</si>
  <si>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</si>
  <si>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</si>
  <si>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</si>
  <si>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</si>
  <si>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</si>
  <si>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</si>
  <si>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</si>
  <si>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</si>
  <si>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</si>
  <si>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</si>
  <si>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</si>
  <si>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</si>
  <si>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</si>
  <si>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</si>
  <si>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</si>
  <si>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</si>
  <si>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</si>
  <si>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</si>
  <si>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</si>
  <si>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</si>
  <si>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</si>
  <si>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</si>
  <si>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</si>
  <si>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</si>
  <si>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</si>
  <si>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</si>
  <si>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</si>
  <si>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</si>
  <si>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</si>
  <si>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</si>
  <si>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</si>
  <si>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</si>
  <si>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</si>
  <si>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</si>
  <si>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</si>
  <si>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</si>
  <si>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</si>
  <si>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</si>
  <si>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</si>
  <si>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</si>
  <si>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</si>
  <si>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</si>
  <si>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</si>
  <si>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</si>
  <si>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</si>
  <si>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</si>
  <si>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</si>
  <si>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</si>
  <si>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</si>
  <si>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</si>
  <si>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</si>
  <si>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</si>
  <si>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</si>
  <si>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</si>
  <si>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</si>
  <si>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</si>
  <si>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</si>
  <si>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</si>
  <si>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</si>
  <si>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</si>
  <si>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</si>
  <si>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</si>
  <si>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</si>
  <si>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</si>
  <si>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</si>
  <si>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</si>
  <si>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</si>
  <si>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</si>
  <si>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</si>
  <si>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</si>
  <si>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</si>
  <si>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</si>
  <si>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</si>
  <si>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</si>
  <si>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</si>
  <si>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</si>
  <si>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</si>
  <si>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</si>
  <si>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</si>
  <si>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</si>
  <si>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</si>
  <si>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</si>
  <si>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</si>
  <si>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</si>
  <si>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</si>
  <si>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</si>
  <si>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</si>
  <si>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</si>
  <si>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</si>
  <si>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</si>
  <si>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</si>
  <si>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</si>
  <si>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</si>
  <si>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</si>
  <si>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</si>
  <si>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</si>
  <si>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</si>
  <si>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</si>
  <si>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</si>
  <si>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</si>
  <si>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</si>
  <si>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</si>
  <si>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</si>
  <si>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</si>
  <si>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</si>
  <si>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</si>
  <si>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</si>
  <si>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</si>
  <si>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</si>
  <si>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</si>
  <si>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</si>
  <si>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</si>
  <si>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</si>
  <si>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</si>
  <si>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</si>
  <si>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</si>
  <si>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</si>
  <si>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</si>
  <si>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</si>
  <si>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</si>
  <si>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</si>
  <si>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</si>
  <si>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</si>
  <si>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</si>
  <si>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</si>
  <si>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</si>
  <si>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</si>
  <si>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</si>
  <si>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</si>
  <si>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</si>
  <si>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</si>
  <si>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</si>
  <si>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</si>
  <si>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</si>
  <si>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</si>
  <si>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</si>
  <si>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</si>
  <si>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</si>
  <si>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</si>
  <si>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</si>
  <si>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</si>
  <si>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</si>
  <si>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</si>
  <si>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</si>
  <si>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</si>
  <si>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</si>
  <si>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</si>
  <si>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</si>
  <si>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</si>
  <si>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</si>
  <si>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</si>
  <si>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</si>
  <si>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</si>
  <si>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</si>
  <si>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</si>
  <si>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</si>
  <si>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</si>
  <si>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</si>
  <si>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</si>
  <si>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</si>
  <si>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</si>
  <si>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</si>
  <si>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</si>
  <si>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</si>
  <si>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</si>
  <si>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</si>
  <si>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</si>
  <si>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</si>
  <si>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</si>
  <si>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</si>
  <si>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</si>
  <si>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</si>
  <si>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</si>
  <si>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</si>
  <si>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</si>
  <si>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</si>
  <si>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</si>
  <si>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</si>
  <si>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</si>
  <si>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</si>
  <si>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</si>
  <si>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</si>
  <si>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</si>
  <si>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</si>
  <si>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</si>
  <si>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</si>
  <si>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</si>
  <si>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</si>
  <si>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</si>
  <si>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</si>
  <si>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</si>
  <si>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</si>
  <si>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</si>
  <si>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</si>
  <si>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</si>
  <si>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</si>
  <si>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</si>
  <si>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</si>
  <si>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</si>
  <si>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</si>
  <si>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</si>
  <si>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</si>
  <si>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</si>
  <si>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</si>
  <si>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</si>
  <si>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</si>
  <si>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</si>
  <si>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</si>
  <si>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</si>
  <si>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</si>
  <si>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</si>
  <si>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</si>
  <si>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</si>
  <si>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</si>
  <si>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</si>
  <si>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</si>
  <si>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</si>
  <si>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</si>
  <si>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</si>
  <si>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</si>
  <si>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</si>
  <si>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</si>
  <si>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</si>
  <si>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</si>
  <si>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</si>
  <si>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</si>
  <si>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</si>
  <si>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</si>
  <si>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</si>
  <si>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</si>
  <si>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</si>
  <si>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</si>
  <si>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</si>
  <si>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</si>
  <si>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</si>
  <si>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</si>
  <si>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</si>
  <si>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</si>
  <si>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</si>
  <si>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</si>
  <si>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</si>
  <si>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</si>
  <si>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</si>
  <si>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</si>
  <si>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</si>
  <si>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</si>
  <si>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</si>
  <si>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</si>
  <si>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</si>
  <si>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</si>
  <si>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</si>
  <si>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</si>
  <si>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</si>
  <si>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</si>
  <si>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</si>
  <si>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</si>
  <si>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</si>
  <si>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</si>
  <si>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</si>
  <si>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</si>
  <si>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</si>
  <si>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</si>
  <si>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</si>
  <si>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</si>
  <si>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</si>
  <si>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</si>
  <si>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</si>
  <si>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</si>
  <si>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</si>
  <si>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</si>
  <si>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</si>
  <si>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</si>
  <si>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</si>
  <si>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</si>
  <si>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</si>
  <si>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</si>
  <si>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</si>
  <si>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</si>
  <si>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</si>
  <si>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</si>
  <si>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</si>
  <si>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</si>
  <si>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</si>
  <si>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</si>
  <si>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</si>
  <si>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</si>
  <si>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</si>
  <si>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</si>
  <si>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</si>
  <si>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</si>
  <si>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</si>
  <si>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</si>
  <si>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</si>
  <si>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</si>
  <si>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</si>
  <si>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</si>
  <si>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</si>
  <si>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</si>
  <si>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</si>
  <si>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</si>
  <si>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</si>
  <si>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</si>
  <si>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</si>
  <si>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</si>
  <si>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</si>
  <si>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</si>
  <si>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</si>
  <si>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</si>
  <si>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</si>
  <si>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</si>
  <si>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</si>
  <si>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</si>
  <si>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</si>
  <si>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</si>
  <si>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</si>
  <si>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</si>
  <si>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</si>
  <si>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</si>
  <si>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</si>
  <si>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</si>
  <si>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</si>
  <si>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</si>
  <si>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</si>
  <si>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</si>
  <si>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</si>
  <si>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</si>
  <si>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</si>
  <si>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</si>
  <si>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</si>
  <si>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</si>
  <si>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</si>
  <si>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</si>
  <si>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</si>
  <si>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</si>
  <si>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</si>
  <si>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</si>
  <si>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</si>
  <si>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</si>
  <si>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</si>
  <si>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</si>
  <si>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</si>
  <si>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</si>
  <si>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</si>
  <si>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</si>
  <si>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</si>
  <si>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</si>
  <si>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</si>
  <si>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</si>
  <si>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</si>
  <si>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</si>
  <si>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</si>
  <si>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</si>
  <si>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</si>
  <si>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</si>
  <si>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</si>
  <si>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</si>
  <si>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</si>
  <si>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</si>
  <si>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</si>
  <si>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</si>
  <si>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</si>
  <si>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</si>
  <si>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</si>
  <si>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</si>
  <si>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</si>
  <si>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</si>
  <si>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</si>
  <si>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</si>
  <si>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</si>
  <si>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</si>
  <si>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</si>
  <si>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</si>
  <si>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</si>
  <si>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</si>
  <si>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</si>
  <si>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</si>
  <si>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</si>
  <si>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</si>
  <si>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</si>
  <si>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</si>
  <si>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</si>
  <si>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</si>
  <si>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</si>
  <si>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</si>
  <si>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</si>
  <si>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</si>
  <si>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</si>
  <si>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</si>
  <si>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</si>
  <si>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</si>
  <si>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</si>
  <si>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</si>
  <si>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</si>
  <si>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</si>
  <si>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</si>
  <si>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</si>
  <si>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</si>
  <si>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</si>
  <si>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</si>
  <si>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</si>
  <si>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</si>
  <si>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</si>
  <si>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</si>
  <si>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</si>
  <si>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</si>
  <si>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</si>
  <si>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</si>
  <si>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</si>
  <si>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</si>
  <si>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</si>
  <si>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</si>
  <si>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</si>
  <si>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</si>
  <si>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</si>
  <si>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</si>
  <si>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</si>
  <si>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</si>
  <si>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</si>
  <si>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</si>
  <si>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</si>
  <si>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</si>
  <si>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</si>
  <si>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</si>
  <si>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</si>
  <si>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</si>
  <si>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</si>
  <si>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</si>
  <si>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</si>
  <si>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</si>
  <si>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</si>
  <si>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</si>
  <si>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</si>
  <si>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</si>
  <si>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</si>
  <si>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</si>
  <si>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</si>
  <si>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</si>
  <si>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</si>
  <si>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</si>
  <si>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</si>
  <si>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</si>
  <si>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</si>
  <si>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</si>
  <si>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</si>
  <si>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</si>
  <si>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</si>
  <si>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</si>
  <si>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</si>
  <si>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</si>
  <si>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</si>
  <si>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</si>
  <si>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</si>
  <si>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</si>
  <si>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</si>
  <si>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</si>
  <si>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</si>
  <si>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</si>
  <si>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</si>
  <si>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</si>
  <si>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</si>
  <si>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</si>
  <si>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</si>
  <si>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</si>
  <si>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</si>
  <si>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</si>
  <si>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</si>
  <si>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</si>
  <si>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</si>
  <si>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</si>
  <si>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</si>
  <si>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</si>
  <si>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</si>
  <si>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</si>
  <si>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</si>
  <si>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</si>
  <si>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</si>
  <si>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</si>
  <si>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</si>
  <si>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</si>
  <si>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</si>
  <si>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</si>
  <si>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</si>
  <si>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</si>
  <si>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</si>
  <si>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</si>
  <si>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</si>
  <si>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</si>
  <si>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</si>
  <si>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</si>
  <si>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</si>
  <si>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</si>
  <si>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</si>
  <si>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</si>
  <si>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</si>
  <si>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</si>
  <si>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</si>
  <si>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</si>
  <si>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</si>
  <si>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</si>
  <si>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</si>
  <si>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</si>
  <si>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</si>
  <si>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</si>
  <si>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</si>
  <si>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</si>
  <si>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</si>
  <si>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</si>
  <si>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</si>
  <si>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</si>
  <si>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</si>
  <si>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</si>
  <si>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</si>
  <si>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</si>
  <si>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</si>
  <si>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</si>
  <si>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</si>
  <si>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</si>
  <si>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</si>
  <si>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</si>
  <si>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</si>
  <si>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</si>
  <si>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</si>
  <si>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</si>
  <si>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</si>
  <si>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</si>
  <si>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</si>
  <si>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</si>
  <si>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</si>
  <si>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</si>
  <si>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</si>
  <si>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</si>
  <si>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</si>
  <si>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</si>
  <si>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</si>
  <si>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</si>
  <si>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</si>
  <si>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</si>
  <si>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</si>
  <si>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</si>
  <si>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</si>
  <si>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</si>
  <si>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</si>
  <si>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</si>
  <si>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</si>
  <si>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</si>
  <si>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</si>
  <si>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</si>
  <si>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</si>
  <si>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</si>
  <si>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</si>
  <si>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</si>
  <si>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</si>
  <si>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</si>
  <si>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</si>
  <si>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</si>
  <si>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</si>
  <si>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</si>
  <si>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</si>
  <si>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</si>
  <si>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</si>
  <si>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</si>
  <si>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</si>
  <si>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</si>
  <si>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</si>
  <si>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</si>
  <si>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</si>
  <si>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</si>
  <si>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</si>
  <si>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</si>
  <si>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</si>
  <si>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</si>
  <si>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</si>
  <si>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</si>
  <si>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</si>
  <si>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</si>
  <si>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</si>
  <si>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</si>
  <si>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</si>
  <si>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</si>
  <si>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</si>
  <si>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</si>
  <si>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</si>
  <si>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</si>
  <si>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</si>
  <si>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</si>
  <si>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</si>
  <si>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</si>
  <si>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</si>
  <si>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</si>
  <si>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</si>
  <si>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</si>
  <si>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</si>
  <si>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</si>
  <si>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</si>
  <si>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</si>
  <si>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</si>
  <si>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</si>
  <si>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</si>
  <si>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</si>
  <si>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</si>
  <si>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</si>
  <si>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</si>
  <si>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</si>
  <si>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</si>
  <si>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</si>
  <si>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</si>
  <si>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</si>
  <si>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</si>
  <si>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</si>
  <si>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</si>
  <si>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</si>
  <si>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</si>
  <si>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</si>
  <si>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</si>
  <si>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</si>
  <si>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</si>
  <si>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</si>
  <si>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</si>
  <si>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</si>
  <si>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</si>
  <si>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</si>
  <si>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</si>
  <si>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</si>
  <si>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</si>
  <si>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</si>
  <si>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</si>
  <si>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</si>
  <si>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</si>
  <si>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</si>
  <si>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</si>
  <si>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</si>
  <si>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</si>
  <si>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</si>
  <si>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</si>
  <si>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</si>
  <si>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</si>
  <si>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</si>
  <si>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</si>
  <si>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</si>
  <si>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</si>
  <si>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</si>
  <si>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</si>
  <si>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</si>
  <si>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</si>
  <si>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</si>
  <si>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</si>
  <si>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</si>
  <si>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</si>
  <si>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</si>
  <si>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</si>
  <si>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</si>
  <si>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</si>
  <si>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</si>
  <si>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</si>
  <si>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</si>
  <si>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</si>
  <si>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</si>
  <si>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</si>
  <si>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</si>
  <si>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</si>
  <si>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</si>
  <si>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</si>
  <si>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</si>
  <si>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</si>
  <si>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</si>
  <si>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</si>
  <si>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</si>
  <si>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</si>
  <si>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</si>
  <si>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</si>
  <si>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</si>
  <si>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</si>
  <si>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</si>
  <si>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</si>
  <si>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</si>
  <si>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</si>
  <si>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</si>
  <si>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</si>
  <si>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</si>
  <si>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</si>
  <si>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</si>
  <si>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</si>
  <si>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</si>
  <si>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</si>
  <si>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</si>
  <si>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</si>
  <si>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</si>
  <si>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</si>
  <si>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</si>
  <si>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</si>
  <si>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</si>
  <si>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</si>
  <si>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</si>
  <si>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</si>
  <si>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</si>
  <si>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</si>
  <si>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</si>
  <si>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</si>
  <si>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</si>
  <si>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</si>
  <si>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</si>
  <si>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</si>
  <si>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</si>
  <si>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</si>
  <si>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</si>
  <si>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</si>
  <si>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</si>
  <si>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</si>
  <si>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</si>
  <si>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</si>
  <si>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</si>
  <si>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</si>
  <si>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</si>
  <si>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</si>
  <si>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</si>
  <si>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</si>
  <si>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</si>
  <si>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</si>
  <si>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</si>
  <si>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</si>
  <si>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</si>
  <si>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</si>
  <si>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</si>
  <si>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</si>
  <si>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</si>
  <si>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</si>
  <si>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</si>
  <si>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</si>
  <si>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</si>
  <si>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</si>
  <si>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</si>
  <si>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</si>
  <si>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</si>
  <si>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</si>
  <si>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</si>
  <si>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</si>
  <si>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</si>
  <si>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</si>
  <si>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</si>
  <si>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</si>
  <si>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</si>
  <si>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</si>
  <si>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</si>
  <si>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</si>
  <si>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</si>
  <si>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</si>
  <si>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</si>
  <si>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</si>
  <si>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</si>
  <si>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</si>
  <si>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</si>
  <si>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</si>
  <si>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</si>
  <si>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</si>
  <si>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</si>
  <si>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</si>
  <si>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</si>
  <si>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</si>
  <si>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</si>
  <si>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</si>
  <si>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</si>
  <si>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</si>
  <si>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</si>
  <si>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</si>
  <si>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</si>
  <si>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</si>
  <si>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</si>
  <si>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</si>
  <si>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</si>
  <si>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</si>
  <si>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</si>
  <si>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</si>
  <si>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</si>
  <si>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</si>
  <si>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</si>
  <si>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</si>
  <si>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</si>
  <si>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</si>
  <si>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</si>
  <si>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</si>
  <si>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</si>
  <si>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</si>
  <si>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</si>
  <si>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</si>
  <si>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</si>
  <si>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</si>
  <si>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</si>
  <si>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</si>
  <si>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</si>
  <si>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</si>
  <si>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</si>
  <si>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</si>
  <si>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</si>
  <si>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</si>
  <si>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</si>
  <si>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</si>
  <si>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</si>
  <si>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</si>
  <si>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</si>
  <si>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</si>
  <si>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</si>
  <si>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</si>
  <si>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</si>
  <si>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</si>
  <si>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</si>
  <si>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</si>
  <si>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</si>
  <si>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</si>
  <si>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</si>
  <si>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</si>
  <si>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</si>
  <si>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</si>
  <si>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</si>
  <si>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</si>
  <si>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</si>
  <si>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</si>
  <si>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</si>
  <si>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</si>
  <si>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</si>
  <si>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</si>
  <si>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</si>
  <si>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</si>
  <si>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</si>
  <si>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</si>
  <si>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</si>
  <si>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</si>
  <si>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</si>
  <si>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</si>
  <si>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</si>
  <si>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</si>
  <si>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</si>
  <si>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</si>
  <si>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</si>
  <si>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</si>
  <si>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</si>
  <si>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</si>
  <si>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</si>
  <si>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</si>
  <si>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</si>
  <si>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</si>
  <si>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</si>
  <si>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</si>
  <si>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</si>
  <si>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</si>
  <si>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</si>
  <si>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</si>
  <si>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</si>
  <si>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</si>
  <si>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</si>
  <si>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</si>
  <si>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</si>
  <si>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</si>
  <si>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</si>
  <si>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</si>
  <si>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</si>
  <si>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</si>
  <si>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</si>
  <si>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</si>
  <si>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</si>
  <si>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</si>
  <si>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</si>
  <si>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</si>
  <si>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</si>
  <si>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</si>
  <si>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</si>
  <si>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</si>
  <si>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</si>
  <si>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</si>
  <si>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</si>
  <si>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</si>
  <si>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</si>
  <si>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</si>
  <si>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</si>
  <si>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</si>
  <si>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</si>
  <si>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</si>
  <si>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</si>
  <si>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</si>
  <si>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</si>
  <si>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</si>
  <si>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</si>
  <si>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</si>
  <si>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</si>
  <si>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</si>
  <si>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</si>
  <si>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</si>
  <si>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</si>
  <si>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</si>
  <si>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</si>
  <si>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</si>
  <si>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</si>
  <si>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</si>
  <si>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</si>
  <si>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</si>
  <si>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</si>
  <si>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</si>
  <si>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</si>
  <si>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</si>
  <si>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</si>
  <si>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</si>
  <si>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</si>
  <si>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</si>
  <si>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</si>
  <si>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</si>
  <si>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</si>
  <si>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</si>
  <si>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</si>
  <si>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</si>
  <si>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</si>
  <si>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</si>
  <si>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</si>
  <si>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</si>
  <si>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</si>
  <si>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</si>
  <si>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</si>
  <si>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</si>
  <si>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</si>
  <si>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</si>
  <si>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</si>
  <si>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</si>
  <si>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</si>
  <si>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</si>
  <si>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</si>
  <si>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</si>
  <si>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</si>
  <si>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</si>
  <si>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</si>
  <si>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</si>
  <si>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</si>
  <si>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</si>
  <si>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</si>
  <si>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</si>
  <si>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</si>
  <si>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</si>
  <si>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</si>
  <si>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</si>
  <si>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</si>
  <si>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</si>
  <si>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</si>
  <si>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</si>
  <si>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</si>
  <si>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</si>
  <si>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</si>
  <si>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</si>
  <si>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</si>
  <si>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</si>
  <si>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</si>
  <si>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</si>
  <si>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</si>
  <si>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</si>
  <si>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</si>
  <si>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</si>
  <si>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</si>
  <si>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</si>
  <si>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</si>
  <si>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</si>
  <si>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</si>
  <si>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</si>
  <si>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</si>
  <si>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</si>
  <si>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</si>
  <si>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</si>
  <si>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</si>
  <si>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</si>
  <si>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</si>
  <si>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</si>
  <si>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</si>
  <si>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</si>
  <si>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</si>
  <si>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</si>
  <si>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</si>
  <si>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</si>
  <si>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</si>
  <si>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</si>
  <si>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</si>
  <si>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</si>
  <si>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</si>
  <si>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</si>
  <si>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</si>
  <si>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</si>
  <si>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</si>
  <si>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</si>
  <si>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</si>
  <si>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</si>
  <si>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</si>
  <si>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</si>
  <si>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</si>
  <si>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</si>
  <si>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</si>
  <si>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</si>
  <si>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</si>
  <si>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</si>
  <si>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</si>
  <si>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</si>
  <si>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</si>
  <si>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</si>
  <si>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</si>
  <si>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</si>
  <si>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</si>
  <si>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</si>
  <si>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</si>
  <si>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</si>
  <si>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</si>
  <si>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</si>
  <si>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</si>
  <si>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</si>
  <si>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</si>
  <si>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</si>
  <si>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</si>
  <si>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</si>
  <si>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</si>
  <si>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</si>
  <si>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</si>
  <si>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</si>
  <si>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</si>
  <si>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</si>
  <si>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</si>
  <si>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</si>
  <si>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</si>
  <si>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</si>
  <si>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</si>
  <si>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</si>
  <si>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</si>
  <si>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</si>
  <si>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</si>
  <si>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</si>
  <si>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</si>
  <si>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</si>
  <si>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</si>
  <si>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</si>
  <si>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</si>
  <si>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</si>
  <si>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</si>
  <si>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</si>
  <si>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</si>
  <si>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</si>
  <si>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</si>
  <si>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</si>
  <si>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</si>
  <si>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</si>
  <si>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</si>
  <si>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</si>
  <si>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</si>
  <si>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</si>
  <si>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</si>
  <si>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</si>
  <si>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</si>
  <si>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</si>
  <si>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</si>
  <si>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</si>
  <si>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</si>
  <si>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</si>
  <si>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</si>
  <si>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</si>
  <si>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</si>
  <si>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</si>
  <si>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</si>
  <si>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</si>
  <si>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</si>
  <si>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</si>
  <si>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</si>
  <si>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</si>
  <si>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</si>
  <si>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</si>
  <si>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</si>
  <si>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</si>
  <si>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</si>
  <si>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</si>
  <si>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</si>
  <si>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</si>
  <si>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</si>
  <si>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</si>
  <si>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</si>
  <si>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</si>
  <si>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</si>
  <si>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</si>
  <si>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</si>
  <si>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</si>
  <si>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</si>
  <si>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</si>
  <si>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</si>
  <si>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</si>
  <si>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</si>
  <si>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</si>
  <si>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</si>
  <si>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</si>
  <si>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</si>
  <si>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</si>
  <si>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</si>
  <si>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</si>
  <si>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</si>
  <si>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</si>
  <si>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</si>
  <si>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</si>
  <si>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</si>
  <si>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</si>
  <si>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</si>
  <si>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</si>
  <si>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</si>
  <si>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</si>
  <si>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</si>
  <si>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</si>
  <si>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</si>
  <si>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</si>
  <si>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</si>
  <si>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</si>
  <si>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</si>
  <si>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</si>
  <si>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</si>
  <si>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</si>
  <si>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</si>
  <si>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</si>
  <si>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</si>
  <si>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</si>
  <si>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</si>
  <si>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</si>
  <si>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</si>
  <si>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</si>
  <si>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</si>
  <si>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</si>
  <si>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</si>
  <si>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</si>
  <si>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</si>
  <si>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</si>
  <si>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</si>
  <si>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</si>
  <si>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</si>
  <si>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</si>
  <si>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</si>
  <si>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</si>
  <si>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</si>
  <si>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</si>
  <si>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</si>
  <si>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</si>
  <si>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</si>
  <si>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</si>
  <si>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</si>
  <si>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</si>
  <si>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</si>
  <si>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</si>
  <si>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</si>
  <si>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</si>
  <si>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</si>
  <si>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</si>
  <si>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</si>
  <si>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</si>
  <si>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</si>
  <si>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</si>
  <si>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</si>
  <si>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</si>
  <si>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</si>
  <si>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</si>
  <si>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</si>
  <si>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</si>
  <si>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</si>
  <si>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</si>
  <si>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</si>
  <si>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</si>
  <si>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</si>
  <si>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</si>
  <si>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</si>
  <si>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</si>
  <si>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</si>
  <si>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</si>
  <si>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</si>
  <si>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</si>
  <si>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</si>
  <si>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</si>
  <si>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</si>
  <si>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</si>
  <si>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</si>
  <si>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</si>
  <si>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</si>
  <si>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</si>
  <si>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</si>
  <si>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</si>
  <si>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</si>
  <si>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</si>
  <si>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</si>
  <si>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</si>
  <si>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</si>
  <si>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</si>
  <si>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</si>
  <si>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</si>
  <si>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</si>
  <si>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</si>
  <si>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</si>
  <si>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</si>
  <si>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</si>
  <si>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</si>
  <si>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</si>
  <si>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</si>
  <si>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</si>
  <si>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</si>
  <si>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</si>
  <si>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</si>
  <si>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</si>
  <si>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</si>
  <si>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</si>
  <si>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</si>
  <si>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</si>
  <si>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</si>
  <si>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</si>
  <si>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</si>
  <si>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</si>
  <si>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</si>
  <si>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</si>
  <si>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</si>
  <si>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</si>
  <si>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</si>
  <si>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</si>
  <si>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</si>
  <si>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</si>
  <si>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</si>
  <si>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</si>
  <si>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</si>
  <si>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</si>
  <si>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</si>
  <si>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</si>
  <si>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</si>
  <si>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</si>
  <si>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</si>
  <si>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</si>
  <si>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</si>
  <si>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</si>
  <si>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</si>
  <si>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</si>
  <si>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</si>
  <si>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</si>
  <si>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</si>
  <si>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</si>
  <si>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</si>
  <si>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</si>
  <si>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</si>
  <si>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</si>
  <si>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</si>
  <si>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</si>
  <si>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</si>
  <si>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</si>
  <si>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</si>
  <si>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</si>
  <si>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</si>
  <si>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</si>
  <si>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</si>
  <si>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</si>
  <si>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</si>
  <si>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</si>
  <si>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</si>
  <si>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</si>
  <si>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</si>
  <si>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</si>
  <si>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</si>
  <si>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</si>
  <si>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</si>
  <si>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</si>
  <si>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</si>
  <si>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</si>
  <si>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</si>
  <si>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</si>
  <si>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</si>
  <si>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</si>
  <si>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</si>
  <si>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</si>
  <si>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</si>
  <si>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</si>
  <si>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</si>
  <si>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</si>
  <si>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</si>
  <si>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</si>
  <si>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</si>
  <si>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</si>
  <si>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</si>
  <si>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</si>
  <si>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</si>
  <si>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</si>
  <si>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</si>
  <si>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</si>
  <si>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</si>
  <si>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</si>
  <si>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</si>
  <si>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</si>
  <si>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</si>
  <si>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</si>
  <si>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</si>
  <si>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</si>
  <si>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</si>
  <si>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</si>
  <si>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</si>
  <si>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</si>
  <si>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</si>
  <si>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</si>
  <si>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</si>
  <si>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</si>
  <si>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</si>
  <si>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</si>
  <si>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</si>
  <si>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</si>
  <si>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</si>
  <si>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</si>
  <si>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</si>
  <si>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</si>
  <si>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</si>
  <si>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</si>
  <si>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</si>
  <si>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</si>
  <si>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</si>
  <si>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</si>
  <si>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</si>
  <si>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</si>
  <si>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</si>
  <si>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</si>
  <si>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</si>
  <si>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</si>
  <si>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</si>
  <si>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</si>
  <si>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</si>
  <si>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</si>
  <si>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</si>
  <si>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</si>
  <si>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</si>
  <si>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</si>
  <si>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</si>
  <si>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</si>
  <si>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</si>
  <si>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</si>
  <si>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</si>
  <si>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</si>
  <si>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</si>
  <si>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</si>
  <si>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</si>
  <si>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</si>
  <si>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</si>
  <si>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</si>
  <si>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</si>
  <si>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</si>
  <si>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</si>
  <si>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</si>
  <si>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</si>
  <si>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</si>
  <si>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</si>
  <si>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</si>
  <si>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</si>
  <si>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</si>
  <si>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</si>
  <si>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</si>
  <si>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</si>
  <si>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</si>
  <si>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</si>
  <si>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</si>
  <si>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</si>
  <si>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</si>
  <si>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</si>
  <si>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</si>
  <si>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</si>
  <si>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</si>
  <si>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</si>
  <si>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</si>
  <si>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</si>
  <si>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</si>
  <si>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</si>
  <si>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</si>
  <si>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</si>
  <si>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</si>
  <si>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</si>
  <si>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</si>
  <si>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</si>
  <si>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</si>
  <si>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</si>
  <si>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</si>
  <si>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</si>
  <si>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</si>
  <si>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</si>
  <si>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</si>
  <si>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</si>
  <si>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</si>
  <si>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</si>
  <si>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</si>
  <si>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</si>
  <si>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</si>
  <si>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</si>
  <si>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</si>
  <si>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</si>
  <si>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</si>
  <si>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</si>
  <si>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</si>
  <si>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</si>
  <si>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</si>
  <si>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</si>
  <si>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</si>
  <si>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</si>
  <si>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</si>
  <si>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</si>
  <si>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</si>
  <si>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</si>
  <si>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</si>
  <si>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</si>
  <si>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</si>
  <si>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</si>
  <si>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</si>
  <si>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</si>
  <si>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</si>
  <si>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</si>
  <si>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</si>
  <si>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</si>
  <si>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</si>
  <si>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</si>
  <si>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</si>
  <si>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</si>
  <si>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</si>
  <si>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</si>
  <si>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</si>
  <si>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</si>
  <si>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</si>
  <si>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</si>
  <si>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</si>
  <si>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</si>
  <si>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</si>
  <si>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</si>
  <si>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</si>
  <si>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</si>
  <si>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</si>
  <si>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</si>
  <si>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</si>
  <si>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</si>
  <si>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</si>
  <si>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</si>
  <si>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</si>
  <si>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</si>
  <si>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</si>
  <si>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</si>
  <si>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</si>
  <si>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</si>
  <si>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</si>
  <si>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</si>
  <si>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</si>
  <si>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</si>
  <si>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</si>
  <si>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</si>
  <si>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</si>
  <si>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</si>
  <si>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</si>
  <si>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</si>
  <si>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</si>
  <si>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</si>
  <si>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</si>
  <si>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</si>
  <si>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</si>
  <si>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</si>
  <si>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</si>
  <si>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</si>
  <si>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</si>
  <si>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</si>
  <si>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</si>
  <si>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</si>
  <si>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</si>
  <si>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</si>
  <si>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</si>
  <si>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</si>
  <si>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</si>
  <si>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</si>
  <si>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</si>
  <si>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</si>
  <si>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</si>
  <si>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</si>
  <si>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</si>
  <si>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</si>
  <si>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</si>
  <si>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</si>
  <si>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</si>
  <si>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</si>
  <si>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</si>
  <si>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</si>
  <si>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</si>
  <si>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</si>
  <si>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</si>
  <si>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</si>
  <si>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</si>
  <si>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</si>
  <si>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</si>
  <si>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</si>
  <si>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</si>
  <si>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</si>
  <si>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</si>
  <si>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</si>
  <si>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</si>
  <si>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</si>
  <si>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</si>
  <si>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</si>
  <si>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</si>
  <si>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</si>
  <si>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</si>
  <si>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</si>
  <si>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</si>
  <si>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</si>
  <si>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</si>
  <si>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</si>
  <si>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</si>
  <si>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</si>
  <si>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</si>
  <si>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</si>
  <si>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</si>
  <si>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</si>
  <si>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</si>
  <si>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</si>
  <si>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</si>
  <si>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</si>
  <si>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</si>
  <si>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</si>
  <si>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</si>
  <si>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</si>
  <si>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</si>
  <si>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</si>
  <si>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</si>
  <si>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</si>
  <si>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</si>
  <si>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</si>
  <si>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</si>
  <si>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</si>
  <si>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</si>
  <si>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</si>
  <si>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</si>
  <si>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</si>
  <si>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</si>
  <si>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</si>
  <si>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</si>
  <si>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</si>
  <si>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</si>
  <si>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</si>
  <si>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</si>
  <si>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</si>
  <si>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</si>
  <si>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</si>
  <si>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</si>
  <si>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</si>
  <si>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</si>
  <si>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</si>
  <si>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</si>
  <si>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</si>
  <si>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</si>
  <si>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</si>
  <si>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</si>
  <si>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</si>
  <si>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</si>
  <si>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</si>
  <si>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</si>
  <si>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</si>
  <si>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</si>
  <si>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</si>
  <si>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</si>
  <si>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</si>
  <si>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</si>
  <si>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</si>
  <si>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</si>
  <si>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</si>
  <si>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</si>
  <si>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</si>
  <si>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</si>
  <si>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</si>
  <si>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</si>
  <si>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</si>
  <si>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</si>
  <si>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</si>
  <si>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</si>
  <si>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</si>
  <si>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</si>
  <si>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</si>
  <si>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</si>
  <si>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</si>
  <si>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</si>
  <si>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</si>
  <si>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</si>
  <si>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</si>
  <si>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</si>
  <si>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</si>
  <si>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</si>
  <si>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</si>
  <si>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</si>
  <si>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</si>
  <si>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</si>
  <si>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</si>
  <si>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</si>
  <si>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</si>
  <si>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</si>
  <si>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</si>
  <si>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</si>
  <si>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</si>
  <si>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</si>
  <si>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</si>
  <si>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</si>
  <si>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</si>
  <si>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</si>
  <si>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</si>
  <si>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</si>
  <si>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</si>
  <si>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</si>
  <si>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</si>
  <si>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</si>
  <si>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</si>
  <si>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</si>
  <si>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</si>
  <si>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</si>
  <si>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</si>
  <si>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</si>
  <si>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</si>
  <si>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</si>
  <si>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</si>
  <si>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</si>
  <si>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</si>
  <si>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</si>
  <si>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</si>
  <si>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</si>
  <si>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</si>
  <si>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</si>
  <si>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</si>
  <si>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</si>
  <si>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</si>
  <si>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</si>
  <si>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</si>
  <si>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</si>
  <si>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</si>
  <si>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</si>
  <si>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</si>
  <si>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</si>
  <si>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</si>
  <si>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</si>
  <si>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</si>
  <si>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</si>
  <si>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</si>
  <si>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</si>
  <si>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</si>
  <si>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</si>
  <si>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</si>
  <si>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</si>
  <si>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</si>
  <si>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</si>
  <si>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</si>
  <si>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</si>
  <si>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</si>
  <si>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</si>
  <si>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</si>
  <si>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</si>
  <si>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</si>
  <si>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</si>
  <si>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</si>
  <si>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</si>
  <si>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</si>
  <si>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</si>
  <si>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</si>
  <si>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</si>
  <si>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</si>
  <si>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</si>
  <si>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</si>
  <si>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</si>
  <si>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</si>
  <si>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</si>
  <si>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</si>
  <si>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</si>
  <si>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</si>
  <si>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</si>
  <si>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</si>
  <si>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</si>
  <si>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</si>
  <si>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</si>
  <si>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</si>
  <si>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</si>
  <si>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</si>
  <si>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</si>
  <si>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</si>
  <si>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</si>
  <si>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</si>
  <si>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</si>
  <si>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</si>
  <si>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</si>
  <si>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</si>
  <si>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</si>
  <si>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</si>
  <si>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</si>
  <si>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</si>
  <si>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</si>
  <si>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</si>
  <si>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</si>
  <si>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</si>
  <si>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</si>
  <si>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</si>
  <si>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</si>
  <si>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</si>
  <si>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</si>
  <si>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</si>
  <si>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</si>
  <si>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</si>
  <si>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</si>
  <si>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</si>
  <si>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</si>
  <si>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</si>
  <si>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</si>
  <si>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</si>
  <si>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</si>
  <si>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</si>
  <si>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</si>
  <si>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</si>
  <si>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</si>
  <si>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</si>
  <si>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</si>
  <si>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</si>
  <si>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</si>
  <si>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</si>
  <si>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</si>
  <si>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</si>
  <si>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</si>
  <si>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</si>
  <si>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</si>
  <si>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</si>
  <si>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</si>
  <si>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</si>
  <si>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</si>
  <si>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</si>
  <si>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</si>
  <si>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</si>
  <si>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</si>
  <si>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</si>
  <si>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</si>
  <si>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</si>
  <si>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</si>
  <si>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</si>
  <si>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</si>
  <si>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</si>
  <si>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</si>
  <si>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</si>
  <si>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</si>
  <si>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</si>
  <si>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</si>
  <si>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</si>
  <si>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</si>
  <si>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</si>
  <si>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</si>
  <si>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</si>
  <si>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</si>
  <si>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</si>
  <si>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</si>
  <si>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</si>
  <si>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</si>
  <si>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</si>
  <si>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</si>
  <si>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</si>
  <si>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</si>
  <si>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</si>
  <si>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</si>
  <si>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</si>
  <si>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</si>
  <si>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</si>
  <si>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</si>
  <si>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</si>
  <si>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</si>
  <si>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</si>
  <si>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</si>
  <si>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</si>
  <si>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</si>
  <si>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</si>
  <si>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</si>
  <si>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</si>
  <si>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</si>
  <si>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</si>
  <si>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</si>
  <si>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</si>
  <si>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</si>
  <si>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</si>
  <si>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</si>
  <si>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</si>
  <si>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</si>
  <si>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</si>
  <si>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</si>
  <si>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</si>
  <si>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</si>
  <si>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</si>
  <si>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</si>
  <si>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</si>
  <si>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</si>
  <si>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</si>
  <si>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</si>
  <si>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</si>
  <si>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</si>
  <si>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</si>
  <si>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</si>
  <si>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</si>
  <si>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</si>
  <si>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</si>
  <si>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</si>
  <si>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</si>
  <si>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</si>
  <si>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</si>
  <si>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</si>
  <si>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</si>
  <si>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</si>
  <si>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</si>
  <si>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</si>
  <si>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</si>
  <si>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</si>
  <si>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</si>
  <si>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</si>
  <si>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</si>
  <si>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</si>
  <si>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</si>
  <si>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</si>
  <si>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</si>
  <si>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</si>
  <si>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</si>
  <si>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</si>
  <si>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</si>
  <si>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</si>
  <si>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</si>
  <si>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</si>
  <si>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</si>
  <si>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</si>
  <si>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</si>
  <si>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</si>
  <si>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</si>
  <si>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</si>
  <si>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</si>
  <si>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</si>
  <si>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</si>
  <si>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</si>
  <si>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</si>
  <si>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</si>
  <si>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</si>
  <si>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</si>
  <si>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</si>
  <si>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</si>
  <si>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</si>
  <si>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</si>
  <si>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</si>
  <si>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</si>
  <si>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</si>
  <si>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</si>
  <si>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</si>
  <si>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</si>
  <si>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</si>
  <si>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</si>
  <si>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</si>
  <si>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</si>
  <si>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</si>
  <si>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</si>
  <si>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</si>
  <si>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</si>
  <si>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</si>
  <si>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</si>
  <si>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</si>
  <si>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</si>
  <si>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</si>
  <si>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</si>
  <si>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</si>
  <si>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</si>
  <si>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</si>
  <si>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</si>
  <si>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</si>
  <si>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</si>
  <si>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</si>
  <si>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</si>
  <si>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</si>
  <si>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</si>
  <si>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</si>
  <si>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</si>
  <si>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</si>
  <si>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</si>
  <si>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</si>
  <si>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</si>
  <si>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</si>
  <si>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</si>
  <si>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</si>
  <si>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</si>
  <si>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</si>
  <si>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</si>
  <si>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</si>
  <si>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</si>
  <si>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</si>
  <si>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</si>
  <si>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</si>
  <si>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</si>
  <si>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</si>
  <si>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</si>
  <si>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</si>
  <si>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</si>
  <si>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</si>
  <si>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</si>
  <si>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</si>
  <si>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</si>
  <si>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</si>
  <si>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</si>
  <si>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</si>
  <si>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</si>
  <si>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</si>
  <si>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</si>
  <si>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</si>
  <si>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</si>
  <si>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</si>
  <si>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</si>
  <si>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</si>
  <si>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</si>
  <si>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</si>
  <si>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</si>
  <si>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</si>
  <si>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</si>
  <si>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</si>
  <si>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</si>
  <si>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</si>
  <si>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</si>
  <si>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</si>
  <si>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</si>
  <si>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</si>
  <si>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</si>
  <si>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</si>
  <si>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</si>
  <si>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</si>
  <si>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</si>
  <si>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</si>
  <si>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</si>
  <si>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</si>
  <si>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</si>
  <si>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</si>
  <si>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</si>
  <si>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</si>
  <si>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</si>
  <si>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</si>
  <si>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</si>
  <si>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</si>
  <si>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</si>
  <si>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</si>
  <si>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</si>
  <si>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</si>
  <si>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</si>
  <si>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</si>
  <si>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</si>
  <si>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</si>
  <si>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</si>
  <si>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</si>
  <si>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</si>
  <si>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</si>
  <si>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</si>
  <si>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</si>
  <si>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</si>
  <si>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</si>
  <si>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</si>
  <si>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</si>
  <si>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</si>
  <si>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</si>
  <si>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</si>
  <si>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</si>
  <si>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</si>
  <si>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</si>
  <si>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</si>
  <si>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</si>
  <si>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</si>
  <si>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</si>
  <si>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</si>
  <si>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</si>
  <si>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</si>
  <si>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</si>
  <si>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</si>
  <si>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</si>
  <si>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</si>
  <si>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</si>
  <si>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</si>
  <si>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</si>
  <si>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</si>
  <si>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</si>
  <si>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</si>
  <si>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</si>
  <si>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</si>
  <si>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</si>
  <si>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</si>
  <si>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</si>
  <si>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</si>
  <si>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</si>
  <si>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</si>
  <si>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</si>
  <si>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</si>
  <si>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</si>
  <si>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</si>
  <si>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</si>
  <si>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</si>
  <si>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</si>
  <si>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</si>
  <si>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</si>
  <si>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</si>
  <si>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</si>
  <si>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</si>
  <si>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</si>
  <si>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</si>
  <si>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</si>
  <si>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</si>
  <si>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</si>
  <si>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</si>
  <si>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</si>
  <si>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</si>
  <si>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</si>
  <si>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</si>
  <si>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</si>
  <si>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</si>
  <si>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</si>
  <si>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</si>
  <si>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</si>
  <si>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</si>
  <si>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</si>
  <si>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</si>
  <si>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</si>
  <si>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</si>
  <si>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</si>
  <si>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</si>
  <si>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</si>
  <si>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</si>
  <si>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</si>
  <si>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</si>
  <si>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</si>
  <si>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</si>
  <si>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</si>
  <si>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</si>
  <si>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</si>
  <si>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</si>
  <si>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</si>
  <si>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</si>
  <si>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</si>
  <si>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</si>
  <si>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</si>
  <si>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</si>
  <si>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</si>
  <si>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</si>
  <si>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</si>
  <si>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</si>
  <si>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</si>
  <si>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</si>
  <si>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</si>
  <si>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</si>
  <si>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</si>
  <si>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</si>
  <si>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</si>
  <si>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</si>
  <si>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</si>
  <si>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</si>
  <si>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</si>
  <si>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</si>
  <si>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</si>
  <si>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</si>
  <si>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</si>
  <si>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</si>
  <si>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</si>
  <si>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</si>
  <si>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</si>
  <si>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</si>
  <si>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</si>
  <si>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</si>
  <si>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</si>
  <si>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</si>
  <si>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</si>
  <si>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</si>
  <si>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</si>
  <si>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</si>
  <si>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</si>
  <si>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</si>
  <si>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</si>
  <si>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</si>
  <si>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</si>
  <si>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</si>
  <si>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</si>
  <si>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</si>
  <si>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</si>
  <si>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</si>
  <si>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</si>
  <si>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</si>
  <si>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</si>
  <si>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</si>
  <si>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</si>
  <si>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</si>
  <si>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</si>
  <si>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</si>
  <si>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</si>
  <si>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</si>
  <si>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</si>
  <si>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</si>
  <si>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</si>
  <si>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</si>
  <si>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</si>
  <si>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</si>
  <si>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</si>
  <si>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</si>
  <si>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</si>
  <si>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</si>
  <si>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</si>
  <si>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</si>
  <si>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</si>
  <si>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</si>
  <si>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</si>
  <si>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</si>
  <si>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</si>
  <si>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</si>
  <si>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</si>
  <si>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</si>
  <si>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</si>
  <si>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</si>
  <si>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</si>
  <si>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</si>
  <si>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</si>
  <si>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</si>
  <si>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</si>
  <si>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</si>
  <si>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</si>
  <si>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</si>
  <si>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</si>
  <si>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</si>
  <si>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</si>
  <si>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</si>
  <si>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</si>
  <si>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</si>
  <si>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</si>
  <si>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</si>
  <si>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</si>
  <si>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</si>
  <si>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</si>
  <si>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</si>
  <si>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</si>
  <si>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</si>
  <si>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</si>
  <si>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</si>
  <si>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</si>
  <si>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</si>
  <si>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</si>
  <si>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</si>
  <si>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</si>
  <si>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</si>
  <si>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</si>
  <si>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</si>
  <si>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</si>
  <si>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</si>
  <si>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</si>
  <si>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</si>
  <si>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</si>
  <si>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</si>
  <si>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</si>
  <si>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</si>
  <si>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</si>
  <si>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</si>
  <si>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</si>
  <si>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</si>
  <si>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</si>
  <si>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</si>
  <si>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</si>
  <si>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</si>
  <si>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</si>
  <si>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</si>
  <si>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</si>
  <si>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</si>
  <si>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</si>
  <si>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</si>
  <si>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</si>
  <si>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</si>
  <si>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</si>
  <si>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</si>
  <si>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</si>
  <si>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</si>
  <si>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</si>
  <si>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</si>
  <si>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</si>
  <si>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</si>
  <si>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</si>
  <si>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</si>
  <si>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</si>
  <si>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</si>
  <si>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</si>
  <si>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</si>
  <si>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</si>
  <si>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</si>
  <si>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</si>
  <si>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</si>
  <si>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</si>
  <si>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</si>
  <si>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</si>
  <si>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</si>
  <si>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</si>
  <si>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</si>
  <si>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</si>
  <si>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</si>
  <si>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</si>
  <si>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</si>
  <si>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</si>
  <si>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</si>
  <si>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</si>
  <si>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</si>
  <si>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</si>
  <si>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</si>
  <si>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</si>
  <si>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</si>
  <si>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</si>
  <si>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</si>
  <si>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</si>
  <si>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</si>
  <si>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</si>
  <si>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</si>
  <si>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</si>
  <si>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</si>
  <si>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</si>
  <si>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</si>
  <si>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</si>
  <si>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</si>
  <si>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</si>
  <si>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</si>
  <si>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</si>
  <si>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</si>
  <si>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</si>
  <si>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</si>
  <si>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</si>
  <si>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</si>
  <si>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</si>
  <si>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</si>
  <si>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</si>
  <si>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</si>
  <si>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</si>
  <si>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</si>
  <si>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</si>
  <si>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</si>
  <si>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</si>
  <si>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</si>
  <si>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</si>
  <si>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</si>
  <si>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</si>
  <si>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</si>
  <si>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</si>
  <si>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</si>
  <si>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</si>
  <si>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</si>
  <si>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</si>
  <si>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</si>
  <si>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</si>
  <si>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</si>
  <si>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</si>
  <si>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</si>
  <si>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</si>
  <si>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</si>
  <si>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</si>
  <si>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</si>
  <si>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</si>
  <si>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</si>
  <si>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</si>
  <si>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</si>
  <si>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</si>
  <si>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</si>
  <si>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</si>
  <si>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</si>
  <si>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</si>
  <si>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</si>
  <si>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</si>
  <si>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</si>
  <si>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</si>
  <si>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</si>
  <si>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</si>
  <si>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</si>
  <si>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</si>
  <si>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</si>
  <si>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</si>
  <si>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</si>
  <si>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</si>
  <si>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</si>
  <si>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</si>
  <si>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</si>
  <si>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</si>
  <si>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</si>
  <si>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</si>
  <si>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</si>
  <si>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</si>
  <si>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</si>
  <si>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</si>
  <si>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</si>
  <si>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</si>
  <si>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</si>
  <si>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</si>
  <si>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</si>
  <si>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</si>
  <si>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</si>
  <si>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</si>
  <si>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</si>
  <si>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</si>
  <si>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</si>
  <si>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</si>
  <si>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</si>
  <si>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</si>
  <si>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</si>
  <si>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</si>
  <si>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</si>
  <si>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</si>
  <si>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</si>
  <si>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</si>
  <si>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</si>
  <si>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</si>
  <si>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</si>
  <si>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</si>
  <si>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</si>
  <si>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</si>
  <si>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</si>
  <si>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</si>
  <si>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</si>
  <si>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</si>
  <si>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</si>
  <si>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</si>
  <si>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</si>
  <si>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</si>
  <si>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</si>
  <si>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</si>
  <si>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</si>
  <si>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</si>
  <si>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</si>
  <si>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</si>
  <si>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</si>
  <si>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</si>
  <si>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</si>
  <si>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</si>
  <si>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</si>
  <si>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</si>
  <si>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</si>
  <si>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</si>
  <si>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</si>
  <si>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</si>
  <si>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</si>
  <si>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</si>
  <si>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</si>
  <si>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</si>
  <si>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</si>
  <si>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</si>
  <si>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</si>
  <si>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</si>
  <si>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</si>
  <si>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</si>
  <si>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</si>
  <si>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</si>
  <si>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</si>
  <si>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</si>
  <si>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</si>
  <si>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</si>
  <si>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</si>
  <si>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</si>
  <si>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</si>
  <si>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</si>
  <si>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</si>
  <si>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</si>
  <si>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</si>
  <si>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</si>
  <si>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</si>
  <si>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</si>
  <si>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</si>
  <si>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</si>
  <si>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</si>
  <si>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</si>
  <si>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</si>
  <si>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</si>
  <si>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</si>
  <si>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</si>
  <si>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</si>
  <si>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</si>
  <si>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</si>
  <si>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</si>
  <si>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</si>
  <si>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</si>
  <si>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</si>
  <si>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</si>
  <si>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</si>
  <si>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</si>
  <si>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</si>
  <si>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</si>
  <si>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</si>
  <si>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</si>
  <si>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</si>
  <si>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</si>
  <si>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</si>
  <si>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</si>
  <si>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</si>
  <si>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</si>
  <si>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</si>
  <si>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</si>
  <si>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</si>
  <si>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</si>
  <si>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</si>
  <si>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</si>
  <si>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</si>
  <si>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</si>
  <si>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</si>
  <si>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</si>
  <si>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</si>
  <si>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</si>
  <si>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</si>
  <si>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</si>
  <si>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</si>
  <si>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</si>
  <si>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</si>
  <si>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</si>
  <si>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</si>
  <si>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</si>
  <si>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</si>
  <si>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</si>
  <si>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</si>
  <si>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</si>
  <si>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</si>
  <si>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</si>
  <si>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</si>
  <si>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</si>
  <si>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</si>
  <si>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</si>
  <si>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</si>
  <si>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</si>
  <si>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</si>
  <si>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</si>
  <si>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</si>
  <si>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</si>
  <si>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</si>
  <si>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</si>
  <si>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</si>
  <si>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</si>
  <si>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</si>
  <si>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</si>
  <si>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</si>
  <si>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</si>
  <si>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</si>
  <si>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</si>
  <si>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</si>
  <si>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</si>
  <si>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</si>
  <si>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</si>
  <si>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</si>
  <si>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</si>
  <si>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</si>
  <si>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</si>
  <si>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</si>
  <si>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</si>
  <si>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</si>
  <si>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</si>
  <si>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</si>
  <si>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</si>
  <si>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</si>
  <si>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</si>
  <si>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</si>
  <si>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</si>
  <si>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</si>
  <si>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</si>
  <si>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</si>
  <si>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</si>
  <si>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</si>
  <si>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</si>
  <si>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</si>
  <si>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</si>
  <si>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</si>
  <si>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</si>
  <si>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</si>
  <si>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</si>
  <si>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</si>
  <si>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</si>
  <si>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</si>
  <si>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</si>
  <si>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</si>
  <si>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</si>
  <si>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</si>
  <si>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</si>
  <si>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</si>
  <si>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</si>
  <si>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</si>
  <si>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</si>
  <si>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</si>
  <si>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</si>
  <si>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</si>
  <si>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</si>
  <si>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</si>
  <si>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</si>
  <si>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</si>
  <si>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</si>
  <si>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</si>
  <si>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</si>
  <si>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</si>
  <si>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</si>
  <si>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</si>
  <si>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</si>
  <si>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</si>
  <si>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</si>
  <si>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</si>
  <si>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</si>
  <si>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</si>
  <si>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</si>
  <si>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</si>
  <si>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</si>
  <si>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</si>
  <si>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</si>
  <si>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</si>
  <si>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</si>
  <si>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</si>
  <si>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</si>
  <si>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</si>
  <si>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</si>
  <si>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</si>
  <si>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</si>
  <si>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</si>
  <si>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</si>
  <si>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</si>
  <si>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</si>
  <si>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</si>
  <si>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</si>
  <si>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</si>
  <si>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</si>
  <si>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</si>
  <si>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</si>
  <si>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</si>
  <si>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</si>
  <si>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</si>
  <si>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</si>
  <si>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</si>
  <si>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</si>
  <si>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</si>
  <si>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</si>
  <si>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</si>
  <si>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</si>
  <si>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</si>
  <si>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</si>
  <si>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</si>
  <si>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</si>
  <si>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</si>
  <si>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</si>
  <si>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</si>
  <si>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</si>
  <si>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</si>
  <si>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</si>
  <si>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</si>
  <si>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</si>
  <si>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</si>
  <si>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</si>
  <si>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</si>
  <si>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</si>
  <si>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</si>
  <si>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</si>
  <si>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</si>
  <si>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</si>
  <si>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</si>
  <si>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</si>
  <si>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</si>
  <si>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</si>
  <si>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</si>
  <si>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</si>
  <si>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</si>
  <si>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</si>
  <si>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</si>
  <si>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</si>
  <si>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</si>
  <si>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</si>
  <si>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</si>
  <si>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</si>
  <si>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</si>
  <si>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</si>
  <si>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</si>
  <si>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</si>
  <si>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</si>
  <si>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</si>
  <si>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</si>
  <si>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</si>
  <si>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</si>
  <si>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</si>
  <si>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</si>
  <si>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</si>
  <si>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</si>
  <si>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</si>
  <si>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</si>
  <si>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</si>
  <si>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</si>
  <si>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</si>
  <si>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</si>
  <si>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</si>
  <si>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</si>
  <si>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</si>
  <si>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</si>
  <si>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</si>
  <si>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</si>
  <si>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</si>
  <si>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</si>
  <si>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</si>
  <si>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</si>
  <si>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</si>
  <si>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</si>
  <si>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</si>
  <si>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</si>
  <si>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</si>
  <si>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</si>
  <si>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</si>
  <si>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</si>
  <si>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</si>
  <si>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</si>
  <si>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</si>
  <si>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</si>
  <si>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</si>
  <si>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</si>
  <si>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</si>
  <si>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</si>
  <si>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</si>
  <si>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</si>
  <si>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</si>
  <si>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</si>
  <si>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</si>
  <si>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</si>
  <si>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</si>
  <si>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</si>
  <si>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</si>
  <si>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</si>
  <si>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</si>
  <si>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</si>
  <si>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</si>
  <si>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</si>
  <si>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</si>
  <si>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</si>
  <si>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</si>
  <si>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</si>
  <si>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</si>
  <si>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</si>
  <si>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</si>
  <si>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</si>
  <si>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</si>
  <si>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</si>
  <si>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</si>
  <si>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</si>
  <si>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</si>
  <si>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</si>
  <si>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</si>
  <si>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</si>
  <si>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</si>
  <si>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</si>
  <si>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</si>
  <si>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</si>
  <si>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</si>
  <si>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</si>
  <si>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</si>
  <si>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</si>
  <si>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</si>
  <si>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</si>
  <si>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</si>
  <si>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</si>
  <si>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</si>
  <si>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</si>
  <si>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</si>
  <si>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</si>
  <si>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</si>
  <si>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</si>
  <si>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</si>
  <si>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</si>
  <si>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</si>
  <si>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</si>
  <si>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</si>
  <si>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</si>
  <si>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</si>
  <si>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</si>
  <si>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</si>
  <si>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</si>
  <si>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</si>
  <si>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</si>
  <si>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</si>
  <si>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</si>
  <si>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</si>
  <si>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</si>
  <si>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</si>
  <si>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</si>
  <si>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</si>
  <si>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</si>
  <si>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</si>
  <si>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</si>
  <si>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</si>
  <si>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</si>
  <si>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</si>
  <si>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</si>
  <si>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</si>
  <si>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</si>
  <si>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</si>
  <si>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</si>
  <si>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</si>
  <si>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</si>
  <si>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</si>
  <si>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</si>
  <si>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</si>
  <si>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</si>
  <si>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</si>
  <si>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</si>
  <si>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</si>
  <si>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</si>
  <si>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</si>
  <si>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</si>
  <si>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</si>
  <si>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</si>
  <si>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</si>
  <si>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</si>
  <si>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</si>
  <si>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</si>
  <si>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</si>
  <si>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</si>
  <si>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</si>
  <si>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</si>
  <si>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</si>
  <si>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</si>
  <si>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</si>
  <si>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</si>
  <si>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</si>
  <si>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</si>
  <si>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</si>
  <si>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</si>
  <si>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</si>
  <si>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</si>
  <si>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</si>
  <si>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</si>
  <si>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</si>
  <si>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</si>
  <si>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</si>
  <si>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</si>
  <si>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</si>
  <si>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</si>
  <si>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</si>
  <si>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</si>
  <si>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</si>
  <si>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</si>
  <si>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</si>
  <si>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</si>
  <si>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</si>
  <si>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</si>
  <si>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</si>
  <si>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</si>
  <si>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</si>
  <si>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</si>
  <si>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</si>
  <si>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</si>
  <si>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</si>
  <si>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</si>
  <si>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</si>
  <si>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</si>
  <si>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</si>
  <si>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</si>
  <si>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</si>
  <si>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</si>
  <si>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</si>
  <si>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</si>
  <si>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</si>
  <si>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</si>
  <si>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</si>
  <si>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</si>
  <si>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</si>
  <si>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</si>
  <si>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</si>
  <si>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</si>
  <si>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</si>
  <si>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</si>
  <si>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</si>
  <si>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</si>
  <si>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</si>
  <si>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</si>
  <si>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</si>
  <si>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</si>
  <si>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</si>
  <si>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</si>
  <si>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</si>
  <si>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</si>
  <si>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</si>
  <si>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</si>
  <si>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</si>
  <si>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</si>
  <si>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</si>
  <si>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</si>
  <si>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</si>
  <si>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</si>
  <si>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</si>
  <si>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</si>
  <si>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</si>
  <si>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</si>
  <si>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</si>
  <si>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</si>
  <si>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</si>
  <si>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</si>
  <si>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</si>
  <si>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</si>
  <si>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</si>
  <si>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</si>
  <si>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</si>
  <si>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</si>
  <si>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</si>
  <si>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</si>
  <si>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</si>
  <si>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</si>
  <si>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</si>
  <si>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</si>
  <si>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</si>
  <si>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</si>
  <si>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</si>
  <si>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</si>
  <si>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</si>
  <si>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</si>
  <si>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</si>
  <si>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</si>
  <si>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</si>
  <si>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</si>
  <si>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</si>
  <si>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</si>
  <si>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</si>
  <si>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</si>
  <si>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</si>
  <si>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</si>
  <si>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</si>
  <si>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</si>
  <si>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</si>
  <si>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</si>
  <si>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</si>
  <si>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</si>
  <si>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</si>
  <si>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</si>
  <si>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</si>
  <si>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</si>
  <si>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</si>
  <si>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</si>
  <si>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</si>
  <si>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</si>
  <si>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</si>
  <si>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</si>
  <si>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</si>
  <si>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</si>
  <si>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</si>
  <si>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</si>
  <si>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</si>
  <si>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</si>
  <si>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</si>
  <si>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</si>
  <si>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</si>
  <si>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</si>
  <si>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</si>
  <si>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</si>
  <si>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</si>
  <si>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</si>
  <si>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</si>
  <si>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</si>
  <si>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</si>
  <si>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</si>
  <si>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</si>
  <si>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</si>
  <si>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</si>
  <si>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</si>
  <si>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</si>
  <si>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</si>
  <si>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</si>
  <si>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</si>
  <si>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</si>
  <si>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</si>
  <si>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</si>
  <si>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</si>
  <si>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</si>
  <si>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</si>
  <si>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</si>
  <si>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</si>
  <si>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</si>
  <si>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</si>
  <si>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</si>
  <si>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</si>
  <si>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</si>
  <si>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</si>
  <si>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</si>
  <si>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</si>
  <si>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</si>
  <si>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</si>
  <si>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</si>
  <si>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</si>
  <si>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</si>
  <si>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</si>
  <si>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</si>
  <si>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</si>
  <si>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</si>
  <si>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</si>
  <si>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</si>
  <si>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</si>
  <si>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</si>
  <si>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</si>
  <si>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</si>
  <si>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</si>
  <si>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</si>
  <si>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</si>
  <si>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</si>
  <si>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</si>
  <si>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</si>
  <si>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</si>
  <si>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</si>
  <si>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</si>
  <si>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</si>
  <si>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</si>
  <si>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</si>
  <si>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</si>
  <si>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</si>
  <si>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</si>
  <si>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</si>
  <si>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</si>
  <si>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</si>
  <si>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</si>
  <si>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</si>
  <si>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</si>
  <si>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</si>
  <si>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</si>
  <si>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</si>
  <si>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</si>
  <si>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</si>
  <si>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</si>
  <si>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</si>
  <si>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</si>
  <si>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</si>
  <si>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</si>
  <si>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</si>
  <si>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</si>
  <si>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</si>
  <si>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</si>
  <si>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</si>
  <si>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</si>
  <si>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</si>
  <si>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</si>
  <si>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</si>
  <si>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</si>
  <si>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</si>
  <si>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</si>
  <si>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</si>
  <si>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</si>
  <si>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</si>
  <si>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</si>
  <si>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</si>
  <si>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</si>
  <si>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</si>
  <si>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</si>
  <si>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</si>
  <si>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</si>
  <si>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</si>
  <si>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</si>
  <si>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</si>
  <si>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</si>
  <si>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</si>
  <si>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</si>
  <si>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</si>
  <si>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</si>
  <si>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</si>
  <si>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</si>
  <si>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</si>
  <si>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</si>
  <si>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</si>
  <si>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</si>
  <si>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</si>
  <si>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</si>
  <si>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</si>
  <si>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</si>
  <si>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</si>
  <si>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</si>
  <si>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</si>
  <si>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</si>
  <si>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</si>
  <si>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</si>
  <si>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</si>
  <si>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</si>
  <si>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</si>
  <si>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</si>
  <si>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</si>
  <si>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</si>
  <si>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</si>
  <si>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</si>
  <si>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</si>
  <si>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</si>
  <si>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</si>
  <si>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</si>
  <si>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</si>
  <si>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</si>
  <si>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</si>
  <si>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</si>
  <si>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</si>
  <si>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</si>
  <si>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</si>
  <si>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</si>
  <si>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</si>
  <si>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</si>
  <si>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</si>
  <si>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</si>
  <si>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</si>
  <si>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</si>
  <si>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</si>
  <si>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</si>
  <si>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</si>
  <si>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</si>
  <si>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</si>
  <si>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</si>
  <si>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</si>
  <si>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</si>
  <si>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</si>
  <si>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</si>
  <si>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</si>
  <si>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</si>
  <si>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</si>
  <si>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</si>
  <si>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</si>
  <si>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</si>
  <si>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</si>
  <si>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</si>
  <si>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</si>
  <si>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</si>
  <si>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</si>
  <si>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</si>
  <si>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</si>
  <si>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</si>
  <si>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</si>
  <si>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</si>
  <si>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</si>
  <si>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</si>
  <si>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</si>
  <si>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</si>
  <si>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</si>
  <si>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</si>
  <si>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</si>
  <si>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</si>
  <si>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</si>
  <si>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</si>
  <si>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</si>
  <si>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</si>
  <si>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</si>
  <si>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</si>
  <si>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</si>
  <si>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</si>
  <si>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</si>
  <si>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</si>
  <si>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</si>
  <si>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</si>
  <si>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</si>
  <si>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</si>
  <si>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</si>
  <si>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</si>
  <si>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</si>
  <si>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</si>
  <si>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</si>
  <si>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</si>
  <si>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</si>
  <si>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</si>
  <si>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</si>
  <si>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</si>
  <si>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</si>
  <si>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</si>
  <si>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</si>
  <si>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</si>
  <si>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</si>
  <si>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</si>
  <si>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</si>
  <si>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</si>
  <si>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</si>
  <si>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</si>
  <si>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</si>
  <si>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</si>
  <si>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</si>
  <si>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</si>
  <si>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</si>
  <si>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</si>
  <si>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</si>
  <si>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</si>
  <si>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</si>
  <si>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</si>
  <si>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</si>
  <si>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</si>
  <si>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</si>
  <si>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</si>
  <si>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</si>
  <si>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</si>
  <si>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</si>
  <si>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</si>
  <si>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</si>
  <si>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</si>
  <si>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</si>
  <si>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</si>
  <si>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</si>
  <si>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</si>
  <si>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</si>
  <si>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</si>
  <si>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</si>
  <si>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</si>
  <si>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</si>
  <si>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</si>
  <si>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</si>
  <si>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</si>
  <si>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</si>
  <si>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</si>
  <si>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</si>
  <si>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</si>
  <si>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</si>
  <si>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</si>
  <si>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</si>
  <si>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</si>
  <si>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</si>
  <si>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</si>
  <si>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</si>
  <si>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</si>
  <si>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</si>
  <si>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</si>
  <si>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</si>
  <si>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</si>
  <si>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</si>
  <si>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</si>
  <si>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</si>
  <si>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</si>
  <si>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</si>
  <si>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</si>
  <si>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</si>
  <si>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</si>
  <si>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</si>
  <si>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</si>
  <si>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</si>
  <si>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</si>
  <si>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</si>
  <si>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</si>
  <si>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</si>
  <si>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</si>
  <si>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</si>
  <si>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</si>
  <si>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</si>
  <si>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</si>
  <si>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</si>
  <si>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</si>
  <si>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</si>
  <si>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</si>
  <si>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</si>
  <si>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</si>
  <si>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</si>
  <si>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</si>
  <si>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</si>
  <si>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</si>
  <si>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</si>
  <si>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</si>
  <si>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</si>
  <si>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</si>
  <si>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</si>
  <si>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</si>
  <si>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</si>
  <si>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</si>
  <si>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</si>
  <si>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</si>
  <si>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</si>
  <si>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</si>
  <si>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</si>
  <si>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</si>
  <si>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</si>
  <si>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</si>
  <si>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</si>
  <si>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</si>
  <si>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</si>
  <si>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</si>
  <si>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</si>
  <si>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</si>
  <si>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</si>
  <si>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</si>
  <si>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</si>
  <si>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</si>
  <si>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</si>
  <si>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</si>
  <si>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</si>
  <si>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</si>
  <si>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</si>
  <si>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</si>
  <si>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</si>
  <si>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</si>
  <si>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</si>
  <si>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</si>
  <si>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</si>
  <si>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</si>
  <si>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</si>
  <si>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</si>
  <si>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</si>
  <si>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</si>
  <si>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</si>
  <si>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</si>
  <si>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</si>
  <si>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</si>
  <si>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</si>
  <si>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</si>
  <si>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</si>
  <si>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</si>
  <si>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</si>
  <si>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</si>
  <si>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</si>
  <si>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</si>
  <si>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</si>
  <si>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</si>
  <si>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</si>
  <si>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</si>
  <si>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</si>
  <si>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</si>
  <si>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</si>
  <si>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</si>
  <si>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</si>
  <si>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</si>
  <si>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</si>
  <si>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</si>
  <si>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</si>
  <si>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</si>
  <si>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</si>
  <si>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</si>
  <si>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</si>
  <si>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</si>
  <si>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</si>
  <si>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</si>
  <si>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</si>
  <si>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</si>
  <si>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</si>
  <si>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</si>
  <si>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</si>
  <si>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</si>
  <si>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</si>
  <si>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</si>
  <si>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</si>
  <si>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</si>
  <si>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</si>
  <si>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</si>
  <si>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</si>
  <si>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</si>
  <si>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</si>
  <si>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</si>
  <si>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</si>
  <si>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</si>
  <si>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</si>
  <si>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</si>
  <si>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</si>
  <si>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</si>
  <si>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</si>
  <si>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</si>
  <si>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</si>
  <si>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</si>
  <si>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</si>
  <si>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</si>
  <si>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</si>
  <si>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</si>
  <si>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</si>
  <si>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</si>
  <si>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</si>
  <si>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</si>
  <si>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</si>
  <si>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</si>
  <si>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</si>
  <si>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</si>
  <si>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</si>
  <si>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</si>
  <si>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</si>
  <si>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</si>
  <si>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</si>
  <si>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</si>
  <si>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</si>
  <si>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</si>
  <si>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</si>
  <si>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</si>
  <si>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</si>
  <si>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</si>
  <si>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</si>
  <si>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</si>
  <si>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</si>
  <si>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</si>
  <si>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</si>
  <si>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</si>
  <si>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</si>
  <si>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</si>
  <si>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</si>
  <si>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</si>
  <si>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</si>
  <si>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</si>
  <si>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</si>
  <si>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</si>
  <si>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</si>
  <si>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</si>
  <si>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</si>
  <si>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</si>
  <si>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</si>
  <si>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</si>
  <si>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</si>
  <si>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</si>
  <si>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</si>
  <si>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</si>
  <si>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</si>
  <si>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</si>
  <si>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</si>
  <si>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</si>
  <si>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</si>
  <si>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</si>
  <si>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</si>
  <si>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</si>
  <si>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</si>
  <si>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</si>
  <si>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</si>
  <si>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</si>
  <si>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</si>
  <si>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</si>
  <si>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</si>
  <si>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</si>
  <si>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</si>
  <si>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</si>
  <si>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</si>
  <si>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</si>
  <si>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</si>
  <si>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</si>
  <si>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</si>
  <si>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</si>
  <si>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</si>
  <si>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</si>
  <si>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</si>
  <si>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</si>
  <si>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</si>
  <si>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</si>
  <si>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</si>
  <si>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</si>
  <si>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</si>
  <si>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</si>
  <si>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</si>
  <si>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</si>
  <si>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</si>
  <si>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</si>
  <si>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</si>
  <si>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</si>
  <si>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</si>
  <si>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</si>
  <si>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</si>
  <si>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</si>
  <si>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</si>
  <si>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</si>
  <si>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</si>
  <si>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</si>
  <si>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</si>
  <si>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</si>
  <si>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</si>
  <si>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</si>
  <si>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</si>
  <si>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</si>
  <si>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</si>
  <si>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</si>
  <si>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</si>
  <si>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</si>
  <si>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</si>
  <si>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</si>
  <si>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</si>
  <si>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</si>
  <si>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</si>
  <si>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</si>
  <si>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</si>
  <si>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</si>
  <si>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</si>
  <si>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</si>
  <si>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</si>
  <si>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</si>
  <si>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</si>
  <si>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</si>
  <si>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</si>
  <si>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</si>
  <si>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</si>
  <si>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</si>
  <si>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</si>
  <si>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</si>
  <si>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</si>
  <si>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</si>
  <si>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</si>
  <si>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</si>
  <si>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</si>
  <si>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</si>
  <si>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</si>
  <si>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</si>
  <si>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</si>
  <si>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</si>
  <si>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</si>
  <si>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</si>
  <si>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</si>
  <si>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</si>
  <si>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</si>
  <si>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</si>
  <si>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</si>
  <si>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</si>
  <si>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</si>
  <si>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</si>
  <si>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</si>
  <si>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</si>
  <si>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</si>
  <si>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</si>
  <si>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</si>
  <si>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</si>
  <si>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</si>
  <si>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</si>
  <si>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</si>
  <si>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</si>
  <si>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</si>
  <si>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</si>
  <si>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</si>
  <si>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</si>
  <si>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</si>
  <si>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</si>
  <si>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</si>
  <si>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</si>
  <si>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</si>
  <si>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</si>
  <si>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</si>
  <si>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</si>
  <si>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</si>
  <si>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</si>
  <si>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</si>
  <si>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</si>
  <si>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</si>
  <si>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</si>
  <si>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</si>
  <si>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</si>
  <si>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</si>
  <si>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</si>
  <si>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</si>
  <si>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</si>
  <si>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</si>
  <si>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</si>
  <si>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</si>
  <si>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</si>
  <si>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</si>
  <si>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</si>
  <si>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</si>
  <si>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</si>
  <si>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</si>
  <si>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</si>
  <si>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</si>
  <si>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</si>
  <si>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</si>
  <si>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</si>
  <si>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</si>
  <si>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</si>
  <si>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</si>
  <si>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</si>
  <si>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</si>
  <si>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</si>
  <si>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</si>
  <si>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</si>
  <si>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</si>
  <si>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</si>
  <si>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</si>
  <si>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</si>
  <si>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</si>
  <si>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</si>
  <si>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</si>
  <si>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</si>
  <si>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</si>
  <si>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</si>
  <si>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</si>
  <si>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</si>
  <si>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</si>
  <si>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</si>
  <si>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</si>
  <si>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</si>
  <si>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</si>
  <si>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</si>
  <si>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</si>
  <si>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</si>
  <si>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</si>
  <si>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</si>
  <si>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</si>
  <si>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</si>
  <si>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</si>
  <si>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</si>
  <si>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</si>
  <si>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</si>
  <si>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</si>
  <si>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</si>
  <si>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</si>
  <si>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</si>
  <si>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</si>
  <si>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</si>
  <si>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</si>
  <si>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</si>
  <si>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</si>
  <si>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</si>
  <si>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</si>
  <si>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</si>
  <si>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</si>
  <si>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</si>
  <si>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</si>
  <si>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</si>
  <si>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</si>
  <si>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</si>
  <si>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</si>
  <si>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</si>
  <si>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</si>
  <si>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</si>
  <si>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</si>
  <si>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</si>
  <si>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</si>
  <si>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</si>
  <si>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</si>
  <si>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</si>
  <si>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</si>
  <si>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</si>
  <si>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</si>
  <si>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</si>
  <si>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</si>
  <si>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</si>
  <si>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</si>
  <si>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</si>
  <si>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</si>
  <si>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</si>
  <si>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</si>
  <si>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</si>
  <si>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</si>
  <si>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</si>
  <si>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</si>
  <si>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</si>
  <si>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</si>
  <si>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</si>
  <si>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</si>
  <si>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</si>
  <si>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</si>
  <si>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</si>
  <si>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</si>
  <si>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</si>
  <si>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</si>
  <si>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</si>
  <si>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</si>
  <si>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</si>
  <si>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</si>
  <si>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</si>
  <si>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</si>
  <si>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</si>
  <si>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</si>
  <si>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</si>
  <si>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</si>
  <si>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</si>
  <si>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</si>
  <si>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</si>
  <si>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</si>
  <si>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</si>
  <si>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</si>
  <si>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</si>
  <si>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</si>
  <si>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</si>
  <si>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</si>
  <si>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</si>
  <si>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</si>
  <si>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</si>
  <si>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</si>
  <si>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</si>
  <si>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</si>
  <si>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</si>
  <si>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</si>
  <si>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</si>
  <si>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</si>
  <si>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</si>
  <si>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</si>
  <si>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</si>
  <si>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</si>
  <si>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</si>
  <si>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</si>
  <si>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</si>
  <si>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</si>
  <si>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</si>
  <si>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</si>
  <si>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</si>
  <si>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</si>
  <si>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</si>
  <si>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</si>
  <si>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</si>
  <si>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</si>
  <si>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</si>
  <si>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</si>
  <si>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</si>
  <si>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</si>
  <si>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</si>
  <si>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</si>
  <si>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</si>
  <si>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</si>
  <si>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</si>
  <si>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</si>
  <si>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</si>
  <si>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</si>
  <si>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</si>
  <si>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</si>
  <si>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</si>
  <si>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</si>
  <si>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</si>
  <si>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</si>
  <si>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</si>
  <si>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</si>
  <si>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</si>
  <si>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</si>
  <si>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</si>
  <si>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</si>
  <si>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</si>
  <si>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</si>
  <si>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</si>
  <si>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</si>
  <si>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</si>
  <si>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</si>
  <si>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</si>
  <si>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</si>
  <si>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</si>
  <si>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</si>
  <si>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</si>
  <si>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</si>
  <si>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</si>
  <si>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</si>
  <si>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</si>
  <si>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</si>
  <si>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</si>
  <si>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</si>
  <si>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</si>
  <si>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</si>
  <si>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</si>
  <si>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</si>
  <si>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</si>
  <si>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</si>
  <si>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</si>
  <si>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</si>
  <si>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</si>
  <si>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</si>
  <si>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</si>
  <si>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</si>
  <si>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</si>
  <si>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</si>
  <si>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</si>
  <si>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</si>
  <si>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</si>
  <si>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</si>
  <si>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</si>
  <si>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</si>
  <si>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</si>
  <si>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</si>
  <si>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</si>
  <si>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</si>
  <si>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</si>
  <si>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</si>
  <si>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</si>
  <si>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</si>
  <si>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</si>
  <si>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</si>
  <si>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</si>
  <si>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</si>
  <si>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</si>
  <si>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</si>
  <si>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</si>
  <si>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</si>
  <si>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</si>
  <si>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</si>
  <si>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</si>
  <si>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</si>
  <si>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</si>
  <si>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</si>
  <si>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</si>
  <si>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</si>
  <si>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</si>
  <si>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</si>
  <si>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</si>
  <si>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</si>
  <si>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</si>
  <si>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</si>
  <si>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</si>
  <si>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</si>
  <si>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</si>
  <si>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</si>
  <si>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</si>
  <si>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</si>
  <si>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</si>
  <si>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</si>
  <si>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</si>
  <si>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</si>
  <si>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</si>
  <si>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</si>
  <si>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</si>
  <si>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</si>
  <si>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</si>
  <si>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</si>
  <si>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</si>
  <si>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</si>
  <si>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</si>
  <si>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</si>
  <si>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</si>
  <si>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</si>
  <si>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</si>
  <si>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</si>
  <si>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</si>
  <si>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</si>
  <si>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</si>
  <si>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</si>
  <si>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</si>
  <si>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</si>
  <si>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</si>
  <si>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</si>
  <si>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</si>
  <si>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</si>
  <si>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</si>
  <si>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</si>
  <si>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</si>
  <si>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</si>
  <si>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</si>
  <si>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</si>
  <si>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</si>
  <si>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</si>
  <si>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</si>
  <si>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</si>
  <si>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</si>
  <si>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</si>
  <si>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</si>
  <si>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</si>
  <si>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</si>
  <si>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</si>
  <si>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</si>
  <si>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</si>
  <si>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</si>
  <si>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</si>
  <si>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</si>
  <si>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</si>
  <si>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</si>
  <si>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</si>
  <si>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</si>
  <si>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</si>
  <si>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</si>
  <si>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</si>
  <si>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</si>
  <si>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</si>
  <si>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</si>
  <si>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</si>
  <si>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</si>
  <si>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</si>
  <si>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</si>
  <si>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</si>
  <si>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</si>
  <si>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</si>
  <si>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</si>
  <si>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</si>
  <si>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</si>
  <si>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</si>
  <si>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</si>
  <si>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</si>
  <si>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</si>
  <si>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</si>
  <si>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</si>
  <si>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</si>
  <si>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</si>
  <si>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</si>
  <si>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</si>
  <si>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</si>
  <si>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</si>
  <si>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</si>
  <si>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</si>
  <si>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</si>
  <si>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</si>
  <si>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</si>
  <si>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</si>
  <si>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</si>
  <si>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</si>
  <si>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</si>
  <si>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</si>
  <si>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</si>
  <si>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</si>
  <si>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</si>
  <si>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</si>
  <si>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</si>
  <si>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</si>
  <si>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</si>
  <si>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</si>
  <si>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</si>
  <si>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</si>
  <si>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</si>
  <si>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</si>
  <si>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</si>
  <si>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</si>
  <si>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</si>
  <si>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</si>
  <si>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</si>
  <si>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</si>
  <si>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</si>
  <si>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</si>
  <si>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</si>
  <si>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</si>
  <si>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</si>
  <si>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</si>
  <si>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</si>
  <si>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</si>
  <si>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</si>
  <si>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</si>
  <si>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</si>
  <si>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</si>
  <si>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</si>
  <si>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</si>
  <si>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</si>
  <si>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</si>
  <si>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</si>
  <si>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</si>
  <si>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</si>
  <si>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</si>
  <si>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</si>
  <si>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</si>
  <si>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</si>
  <si>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</si>
  <si>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</si>
  <si>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</si>
  <si>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</si>
  <si>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</si>
  <si>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</si>
  <si>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</si>
  <si>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</si>
  <si>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</si>
  <si>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</si>
  <si>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</si>
  <si>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</si>
  <si>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</si>
  <si>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</si>
  <si>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</si>
  <si>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</si>
  <si>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</si>
  <si>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</si>
  <si>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</si>
  <si>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</si>
  <si>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</si>
  <si>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</si>
  <si>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</si>
  <si>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</si>
  <si>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</si>
  <si>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</si>
  <si>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</si>
  <si>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</si>
  <si>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</si>
  <si>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</si>
  <si>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</si>
  <si>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</si>
  <si>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</si>
  <si>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</si>
  <si>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</si>
  <si>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</si>
  <si>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</si>
  <si>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</si>
  <si>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</si>
  <si>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</si>
  <si>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</si>
  <si>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</si>
  <si>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</si>
  <si>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</si>
  <si>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</si>
  <si>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</si>
  <si>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</si>
  <si>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</si>
  <si>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</si>
  <si>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</si>
  <si>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</si>
  <si>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</si>
  <si>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</si>
  <si>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</si>
  <si>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</si>
  <si>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</si>
  <si>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</si>
  <si>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</si>
  <si>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</si>
  <si>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</si>
  <si>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</si>
  <si>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</si>
  <si>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</si>
  <si>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</si>
  <si>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</si>
  <si>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</si>
  <si>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</si>
  <si>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</si>
  <si>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</si>
  <si>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</si>
  <si>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</si>
  <si>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</si>
  <si>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</si>
  <si>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</si>
  <si>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</si>
  <si>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</si>
  <si>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</si>
  <si>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</si>
  <si>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</si>
  <si>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</si>
  <si>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</si>
  <si>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</si>
  <si>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</si>
  <si>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</si>
  <si>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</si>
  <si>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</si>
  <si>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</si>
  <si>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</si>
  <si>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</si>
  <si>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</si>
  <si>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</si>
  <si>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</si>
  <si>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</si>
  <si>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</si>
  <si>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</si>
  <si>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</si>
  <si>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</si>
  <si>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</si>
  <si>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</si>
  <si>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</si>
  <si>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</si>
  <si>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</si>
  <si>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</si>
  <si>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</si>
  <si>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</si>
  <si>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</si>
  <si>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</si>
  <si>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</si>
  <si>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</si>
  <si>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</si>
  <si>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</si>
  <si>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</si>
  <si>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</si>
  <si>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</si>
  <si>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</si>
  <si>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</si>
  <si>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</si>
  <si>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</si>
  <si>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</si>
  <si>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</si>
  <si>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</si>
  <si>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</si>
  <si>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</si>
  <si>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</si>
  <si>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</si>
  <si>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</si>
  <si>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</si>
  <si>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</si>
  <si>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</si>
  <si>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</si>
  <si>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</si>
  <si>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</si>
  <si>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</si>
  <si>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</si>
  <si>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</si>
  <si>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</si>
  <si>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</si>
  <si>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</si>
  <si>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</si>
  <si>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</si>
  <si>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</si>
  <si>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</si>
  <si>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</si>
  <si>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</si>
  <si>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</si>
  <si>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</si>
  <si>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</si>
  <si>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</si>
  <si>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</si>
  <si>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</si>
  <si>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</si>
  <si>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</si>
  <si>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</si>
  <si>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</si>
  <si>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</si>
  <si>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</si>
  <si>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</si>
  <si>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</si>
  <si>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</si>
  <si>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</si>
  <si>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</si>
  <si>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</si>
  <si>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</si>
  <si>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</si>
  <si>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</si>
  <si>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</si>
  <si>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</si>
  <si>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</si>
  <si>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</si>
  <si>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</si>
  <si>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</si>
  <si>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</si>
  <si>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</si>
  <si>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</si>
  <si>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</si>
  <si>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</si>
  <si>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</si>
  <si>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</si>
  <si>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</si>
  <si>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</si>
  <si>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</si>
  <si>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</si>
  <si>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</si>
  <si>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</si>
  <si>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</si>
  <si>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</si>
  <si>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</si>
  <si>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</si>
  <si>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</si>
  <si>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</si>
  <si>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</si>
  <si>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</si>
  <si>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</si>
  <si>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</si>
  <si>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</si>
  <si>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</si>
  <si>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</si>
  <si>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</si>
  <si>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</si>
  <si>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</si>
  <si>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</si>
  <si>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</si>
  <si>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</si>
  <si>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</si>
  <si>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</si>
  <si>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</si>
  <si>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</si>
  <si>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</si>
  <si>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</si>
  <si>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</si>
  <si>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</si>
  <si>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</si>
  <si>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</si>
  <si>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</si>
  <si>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</si>
  <si>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</si>
  <si>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</si>
  <si>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</si>
  <si>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</si>
  <si>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</si>
  <si>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</si>
  <si>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</si>
  <si>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</si>
  <si>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</si>
  <si>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</si>
  <si>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</si>
  <si>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</si>
  <si>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</si>
  <si>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</si>
  <si>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</si>
  <si>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</si>
  <si>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</si>
  <si>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</si>
  <si>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</si>
  <si>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</si>
  <si>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</si>
  <si>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</si>
  <si>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</si>
  <si>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</si>
  <si>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</si>
  <si>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</si>
  <si>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</si>
  <si>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</si>
  <si>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</si>
  <si>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</si>
  <si>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</si>
  <si>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</si>
  <si>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</si>
  <si>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</si>
  <si>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</si>
  <si>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</si>
  <si>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</si>
  <si>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</si>
  <si>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</si>
  <si>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</si>
  <si>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</si>
  <si>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</si>
  <si>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</si>
  <si>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</si>
  <si>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</si>
  <si>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</si>
  <si>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</si>
  <si>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</si>
  <si>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</si>
  <si>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</si>
  <si>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</si>
  <si>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</si>
  <si>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</si>
  <si>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</si>
  <si>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</si>
  <si>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</si>
  <si>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</si>
  <si>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</si>
  <si>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</si>
  <si>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</si>
  <si>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</si>
  <si>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</si>
  <si>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</si>
  <si>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</si>
  <si>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</si>
  <si>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</si>
  <si>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</si>
  <si>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</si>
  <si>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</si>
  <si>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</si>
  <si>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</si>
  <si>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</si>
  <si>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</si>
  <si>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</si>
  <si>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</si>
  <si>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</si>
  <si>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</si>
  <si>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</si>
  <si>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</si>
  <si>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</si>
  <si>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</si>
  <si>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</si>
  <si>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</si>
  <si>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</si>
  <si>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</si>
  <si>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</si>
  <si>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</si>
  <si>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</si>
  <si>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</si>
  <si>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</si>
  <si>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</si>
  <si>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</si>
  <si>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</si>
  <si>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</si>
  <si>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</si>
  <si>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</si>
  <si>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</si>
  <si>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</si>
  <si>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</si>
  <si>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</si>
  <si>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</si>
  <si>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</si>
  <si>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</si>
  <si>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</si>
  <si>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</si>
  <si>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</si>
  <si>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</si>
  <si>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</si>
  <si>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</si>
  <si>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</si>
  <si>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</si>
  <si>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</si>
  <si>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</si>
  <si>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</si>
  <si>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</si>
  <si>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</si>
  <si>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</si>
  <si>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</si>
  <si>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</si>
  <si>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</si>
  <si>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</si>
  <si>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</si>
  <si>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</si>
  <si>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</si>
  <si>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</si>
  <si>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</si>
  <si>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</si>
  <si>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</si>
  <si>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</si>
  <si>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</si>
  <si>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</si>
  <si>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</si>
  <si>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</si>
  <si>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</si>
  <si>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</si>
  <si>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</si>
  <si>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</si>
  <si>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</si>
  <si>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</si>
  <si>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</si>
  <si>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</si>
  <si>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</si>
  <si>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</si>
  <si>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</si>
  <si>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</si>
  <si>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</si>
  <si>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</si>
  <si>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</si>
  <si>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</si>
  <si>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</si>
  <si>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</si>
  <si>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</si>
  <si>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</si>
  <si>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</si>
  <si>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</si>
  <si>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</si>
  <si>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</si>
  <si>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</si>
  <si>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</si>
  <si>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</si>
  <si>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</si>
  <si>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</si>
  <si>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</si>
  <si>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</si>
  <si>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</si>
  <si>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</si>
  <si>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</si>
  <si>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</si>
  <si>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</si>
  <si>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</si>
  <si>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</si>
  <si>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</si>
  <si>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</si>
  <si>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</si>
  <si>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</si>
  <si>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</si>
  <si>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</si>
  <si>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</si>
  <si>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</si>
  <si>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</si>
  <si>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</si>
  <si>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</si>
  <si>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</si>
  <si>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</si>
  <si>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</si>
  <si>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</si>
  <si>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</si>
  <si>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</si>
  <si>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</si>
  <si>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</si>
  <si>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</si>
  <si>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</si>
  <si>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</si>
  <si>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</si>
  <si>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</si>
  <si>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</si>
  <si>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</si>
  <si>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</si>
  <si>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</si>
  <si>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</si>
  <si>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</si>
  <si>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</si>
  <si>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</si>
  <si>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</si>
  <si>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</si>
  <si>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</si>
  <si>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</si>
  <si>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</si>
  <si>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</si>
  <si>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</si>
  <si>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</si>
  <si>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</si>
  <si>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</si>
  <si>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</si>
  <si>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</si>
  <si>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</si>
  <si>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</si>
  <si>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</si>
  <si>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</si>
  <si>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</si>
  <si>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</si>
  <si>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</si>
  <si>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</si>
  <si>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</si>
  <si>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</si>
  <si>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</si>
  <si>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</si>
  <si>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</si>
  <si>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</si>
  <si>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</si>
  <si>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</si>
  <si>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</si>
  <si>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</si>
  <si>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</si>
  <si>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</si>
  <si>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</si>
  <si>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</si>
  <si>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</si>
  <si>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</si>
  <si>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</si>
  <si>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</si>
  <si>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</si>
  <si>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</si>
  <si>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</si>
  <si>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</si>
  <si>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</si>
  <si>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</si>
  <si>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</si>
  <si>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</si>
  <si>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</si>
  <si>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</si>
  <si>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</si>
  <si>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</si>
  <si>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</si>
  <si>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</si>
  <si>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</si>
  <si>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</si>
  <si>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</si>
  <si>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</si>
  <si>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</si>
  <si>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</si>
  <si>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</si>
  <si>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</si>
  <si>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</si>
  <si>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</si>
  <si>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</si>
  <si>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</si>
  <si>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</si>
  <si>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</si>
  <si>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</si>
  <si>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</si>
  <si>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</si>
  <si>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</si>
  <si>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</si>
  <si>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</si>
  <si>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</si>
  <si>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</si>
  <si>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</si>
  <si>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</si>
  <si>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</si>
  <si>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</si>
  <si>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</si>
  <si>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</si>
  <si>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</si>
  <si>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</si>
  <si>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</si>
  <si>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</si>
  <si>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</si>
  <si>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</si>
  <si>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</si>
  <si>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</si>
  <si>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</si>
  <si>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</si>
  <si>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</si>
  <si>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</si>
  <si>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</si>
  <si>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</si>
  <si>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</si>
  <si>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</si>
  <si>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</si>
  <si>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</si>
  <si>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</si>
  <si>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</si>
  <si>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</si>
  <si>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</si>
  <si>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</si>
  <si>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</si>
  <si>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</si>
  <si>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</si>
  <si>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</si>
  <si>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</si>
  <si>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</si>
  <si>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</si>
  <si>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</si>
  <si>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</si>
  <si>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</si>
  <si>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</si>
  <si>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</si>
  <si>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</si>
  <si>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</si>
  <si>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</si>
  <si>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</si>
  <si>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</si>
  <si>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</si>
  <si>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</si>
  <si>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</si>
  <si>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</si>
  <si>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</si>
  <si>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</si>
  <si>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</si>
  <si>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</si>
  <si>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</si>
  <si>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</si>
  <si>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</si>
  <si>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</si>
  <si>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</si>
  <si>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</si>
  <si>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</si>
  <si>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</si>
  <si>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</si>
  <si>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</si>
  <si>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</si>
  <si>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</si>
  <si>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</si>
  <si>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</si>
  <si>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</si>
  <si>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</si>
  <si>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</si>
  <si>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</si>
  <si>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</si>
  <si>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</si>
  <si>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</si>
  <si>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</si>
  <si>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</si>
  <si>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</si>
  <si>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</si>
  <si>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</si>
  <si>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</si>
  <si>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</si>
  <si>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</si>
  <si>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</si>
  <si>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</si>
  <si>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</si>
  <si>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</si>
  <si>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</si>
  <si>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</si>
  <si>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</si>
  <si>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</si>
  <si>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</si>
  <si>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</si>
  <si>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</si>
  <si>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</si>
  <si>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</si>
  <si>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</si>
  <si>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</si>
  <si>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</si>
  <si>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</si>
  <si>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</si>
  <si>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</si>
  <si>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</si>
  <si>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</si>
  <si>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</si>
  <si>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</si>
  <si>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</si>
  <si>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</si>
  <si>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</si>
  <si>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</si>
  <si>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</si>
  <si>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</si>
  <si>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</si>
  <si>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</si>
  <si>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</si>
  <si>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</si>
  <si>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</si>
  <si>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</si>
  <si>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</si>
  <si>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</si>
  <si>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</si>
  <si>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</si>
  <si>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</si>
  <si>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</si>
  <si>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</si>
  <si>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</si>
  <si>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</si>
  <si>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</si>
  <si>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</si>
  <si>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</si>
  <si>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</si>
  <si>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</si>
  <si>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</si>
  <si>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</si>
  <si>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</si>
  <si>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</si>
  <si>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</si>
  <si>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</si>
  <si>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</si>
  <si>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</si>
  <si>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</si>
  <si>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</si>
  <si>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</si>
  <si>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</si>
  <si>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</si>
  <si>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</si>
  <si>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</si>
  <si>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</si>
  <si>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</si>
  <si>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</si>
  <si>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</si>
  <si>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</si>
  <si>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</si>
  <si>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</si>
  <si>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</si>
  <si>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</si>
  <si>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</si>
  <si>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</si>
  <si>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</si>
  <si>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</si>
  <si>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</si>
  <si>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</si>
  <si>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</si>
  <si>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</si>
  <si>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</si>
  <si>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</si>
  <si>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</si>
  <si>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</si>
  <si>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</si>
  <si>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</si>
  <si>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</si>
  <si>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</si>
  <si>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</si>
  <si>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</si>
  <si>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</si>
  <si>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</si>
  <si>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</si>
  <si>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</si>
  <si>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</si>
  <si>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</si>
  <si>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</si>
  <si>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</si>
  <si>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</si>
  <si>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</si>
  <si>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</si>
  <si>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</si>
  <si>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</si>
  <si>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</si>
  <si>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</si>
  <si>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</si>
  <si>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</si>
  <si>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</si>
  <si>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</si>
  <si>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</si>
  <si>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</si>
  <si>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</si>
  <si>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</si>
  <si>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</si>
  <si>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</si>
  <si>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</si>
  <si>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</si>
  <si>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</si>
  <si>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</si>
  <si>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</si>
  <si>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</si>
  <si>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</si>
  <si>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</si>
  <si>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</si>
  <si>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</si>
  <si>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</si>
  <si>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</si>
  <si>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</si>
  <si>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</si>
  <si>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</si>
  <si>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</si>
  <si>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</si>
  <si>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</si>
  <si>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</si>
  <si>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</si>
  <si>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</si>
  <si>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</si>
  <si>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</si>
  <si>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</si>
  <si>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</si>
  <si>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</si>
  <si>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</si>
  <si>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</si>
  <si>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</si>
  <si>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</si>
  <si>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</si>
  <si>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</si>
  <si>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</si>
  <si>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</si>
  <si>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</si>
  <si>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</si>
  <si>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</si>
  <si>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</si>
  <si>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</si>
  <si>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</si>
  <si>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</si>
  <si>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</si>
  <si>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</si>
  <si>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</si>
  <si>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</si>
  <si>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</si>
  <si>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</si>
  <si>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</si>
  <si>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</si>
  <si>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</si>
  <si>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</si>
  <si>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</si>
  <si>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</si>
  <si>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</si>
  <si>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</si>
  <si>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</si>
  <si>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</si>
  <si>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</si>
  <si>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</si>
  <si>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</si>
  <si>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</si>
  <si>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</si>
  <si>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</si>
  <si>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</si>
  <si>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</si>
  <si>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</si>
  <si>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</si>
  <si>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</si>
  <si>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</si>
  <si>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</si>
  <si>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</si>
  <si>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</si>
  <si>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</si>
  <si>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</si>
  <si>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</si>
  <si>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</si>
  <si>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</si>
  <si>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</si>
  <si>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</si>
  <si>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</si>
  <si>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</si>
  <si>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</si>
  <si>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</si>
  <si>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</si>
  <si>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</si>
  <si>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</si>
  <si>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</si>
  <si>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</si>
  <si>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</si>
  <si>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</si>
  <si>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</si>
  <si>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</si>
  <si>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</si>
  <si>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</si>
  <si>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</si>
  <si>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</si>
  <si>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</si>
  <si>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</si>
  <si>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</si>
  <si>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</si>
  <si>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</si>
  <si>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</si>
  <si>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</si>
  <si>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</si>
  <si>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</si>
  <si>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</si>
  <si>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</si>
  <si>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</si>
  <si>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</si>
  <si>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</si>
  <si>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</si>
  <si>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</si>
  <si>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</si>
  <si>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</si>
  <si>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</si>
  <si>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</si>
  <si>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</si>
  <si>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</si>
  <si>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</si>
  <si>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</si>
  <si>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</si>
  <si>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</si>
  <si>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</si>
  <si>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</si>
  <si>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</si>
  <si>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</si>
  <si>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</si>
  <si>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</si>
  <si>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</si>
  <si>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</si>
  <si>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</si>
  <si>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</si>
  <si>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</si>
  <si>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</si>
  <si>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</si>
  <si>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</si>
  <si>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</si>
  <si>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</si>
  <si>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</si>
  <si>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</si>
  <si>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</si>
  <si>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</si>
  <si>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</si>
  <si>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</si>
  <si>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</si>
  <si>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</si>
  <si>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</si>
  <si>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</si>
  <si>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</si>
  <si>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</si>
  <si>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</si>
  <si>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</si>
  <si>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</si>
  <si>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</si>
  <si>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</si>
  <si>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</si>
  <si>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</si>
  <si>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</si>
  <si>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</si>
  <si>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</si>
  <si>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</si>
  <si>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</si>
  <si>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</si>
  <si>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</si>
  <si>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</si>
  <si>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</si>
  <si>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</si>
  <si>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</si>
  <si>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</si>
  <si>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</si>
  <si>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</si>
  <si>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</si>
  <si>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</si>
  <si>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</si>
  <si>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</si>
  <si>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</si>
  <si>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</si>
  <si>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</si>
  <si>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</si>
  <si>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</si>
  <si>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</si>
  <si>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</si>
  <si>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</si>
  <si>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</si>
  <si>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</si>
  <si>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</si>
  <si>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</si>
  <si>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</si>
  <si>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</si>
  <si>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</si>
  <si>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</si>
  <si>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</si>
  <si>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</si>
  <si>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</si>
  <si>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</si>
  <si>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</si>
  <si>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</si>
  <si>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</si>
  <si>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</si>
  <si>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</si>
  <si>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</si>
  <si>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</si>
  <si>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</si>
  <si>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</si>
  <si>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</si>
  <si>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</si>
  <si>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</si>
  <si>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</si>
  <si>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</si>
  <si>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</si>
  <si>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</si>
  <si>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</si>
  <si>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</si>
  <si>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</si>
  <si>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</si>
  <si>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</si>
  <si>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</si>
  <si>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</si>
  <si>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</si>
  <si>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</si>
  <si>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</si>
  <si>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</si>
  <si>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</si>
  <si>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</si>
  <si>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</si>
  <si>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</si>
  <si>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</si>
  <si>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</si>
  <si>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</si>
  <si>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</si>
  <si>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</si>
  <si>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</si>
  <si>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</si>
  <si>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</si>
  <si>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</si>
  <si>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</si>
  <si>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</si>
  <si>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</si>
  <si>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</si>
  <si>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</si>
  <si>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</si>
  <si>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</si>
  <si>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</si>
  <si>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</si>
  <si>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</si>
  <si>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</si>
  <si>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</si>
  <si>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</si>
  <si>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</si>
  <si>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</si>
  <si>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</si>
  <si>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</si>
  <si>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</si>
  <si>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</si>
  <si>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</si>
  <si>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</si>
  <si>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</si>
  <si>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</si>
  <si>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</si>
  <si>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</si>
  <si>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</si>
  <si>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</si>
  <si>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</si>
  <si>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</si>
  <si>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</si>
  <si>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</si>
  <si>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</si>
  <si>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</si>
  <si>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</si>
  <si>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</si>
  <si>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</si>
  <si>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</si>
  <si>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</si>
  <si>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</si>
  <si>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</si>
  <si>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</si>
  <si>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</si>
  <si>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</si>
  <si>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</si>
  <si>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</si>
  <si>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</si>
  <si>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</si>
  <si>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</si>
  <si>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</si>
  <si>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</si>
  <si>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</si>
  <si>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</si>
  <si>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</si>
  <si>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</si>
  <si>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</si>
  <si>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</si>
  <si>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</si>
  <si>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</si>
  <si>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</si>
  <si>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</si>
  <si>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</si>
  <si>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</si>
  <si>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</si>
  <si>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</si>
  <si>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</si>
  <si>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</si>
  <si>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</si>
  <si>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</si>
  <si>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</si>
  <si>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</si>
  <si>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</si>
  <si>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</si>
  <si>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</si>
  <si>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</si>
  <si>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</si>
  <si>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</si>
  <si>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</si>
  <si>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</si>
  <si>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</si>
  <si>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</si>
  <si>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</si>
  <si>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</si>
  <si>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</si>
  <si>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</si>
  <si>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</si>
  <si>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</si>
  <si>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</si>
  <si>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</si>
  <si>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</si>
  <si>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</si>
  <si>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</si>
  <si>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</si>
  <si>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</si>
  <si>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</si>
  <si>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</si>
  <si>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</si>
  <si>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</si>
  <si>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</si>
  <si>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</si>
  <si>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</si>
  <si>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</si>
  <si>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</si>
  <si>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</si>
  <si>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</si>
  <si>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</si>
  <si>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</si>
  <si>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</si>
  <si>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</si>
  <si>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</si>
  <si>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</si>
  <si>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</si>
  <si>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</si>
  <si>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</si>
  <si>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</si>
  <si>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</si>
  <si>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</si>
  <si>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</si>
  <si>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</si>
  <si>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</si>
  <si>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</si>
  <si>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</si>
  <si>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</si>
  <si>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</si>
  <si>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</si>
  <si>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</si>
  <si>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</si>
  <si>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</si>
  <si>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</si>
  <si>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</si>
  <si>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</si>
  <si>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</si>
  <si>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</si>
  <si>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</si>
  <si>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</si>
  <si>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</si>
  <si>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</si>
  <si>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</si>
  <si>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</si>
  <si>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</si>
  <si>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</si>
  <si>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</si>
  <si>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</si>
  <si>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</si>
  <si>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</si>
  <si>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</si>
  <si>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</si>
  <si>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</si>
  <si>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</si>
  <si>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</si>
  <si>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</si>
  <si>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</si>
  <si>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</si>
  <si>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</si>
  <si>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</si>
  <si>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</si>
  <si>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</si>
  <si>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</si>
  <si>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</si>
  <si>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</si>
  <si>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</si>
  <si>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</si>
  <si>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</si>
  <si>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</si>
  <si>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</si>
  <si>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</si>
  <si>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</si>
  <si>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</si>
  <si>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</si>
  <si>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</si>
  <si>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</si>
  <si>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</si>
  <si>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</si>
  <si>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</si>
  <si>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</si>
  <si>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</si>
  <si>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</si>
  <si>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</si>
  <si>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</si>
  <si>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</si>
  <si>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</si>
  <si>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</si>
  <si>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</si>
  <si>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</si>
  <si>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</si>
  <si>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</si>
  <si>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</si>
  <si>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</si>
  <si>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</si>
  <si>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</si>
  <si>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</si>
  <si>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</si>
  <si>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</si>
  <si>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</si>
  <si>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</si>
  <si>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</si>
  <si>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</si>
  <si>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</si>
  <si>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</si>
  <si>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</si>
  <si>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</si>
  <si>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</si>
  <si>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</si>
  <si>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</si>
  <si>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</si>
  <si>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</si>
  <si>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</si>
  <si>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</si>
  <si>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</si>
  <si>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</si>
  <si>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</si>
  <si>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</si>
  <si>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</si>
  <si>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</si>
  <si>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</si>
  <si>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</si>
  <si>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</si>
  <si>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</si>
  <si>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</si>
  <si>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</si>
  <si>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</si>
  <si>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</si>
  <si>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</si>
  <si>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</si>
  <si>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</si>
  <si>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</si>
  <si>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</si>
  <si>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</si>
  <si>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</si>
  <si>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</si>
  <si>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</si>
  <si>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</si>
  <si>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</si>
  <si>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</si>
  <si>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</si>
  <si>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</si>
  <si>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</si>
  <si>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</si>
  <si>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</si>
  <si>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</si>
  <si>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</si>
  <si>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</si>
  <si>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</si>
  <si>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</si>
  <si>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</si>
  <si>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</si>
  <si>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</si>
  <si>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</si>
  <si>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</si>
  <si>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</si>
  <si>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</si>
  <si>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</si>
  <si>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</si>
  <si>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</si>
  <si>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</si>
  <si>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</si>
  <si>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</si>
  <si>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</si>
  <si>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</si>
  <si>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</si>
  <si>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</si>
  <si>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</si>
  <si>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</si>
  <si>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</si>
  <si>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</si>
  <si>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</si>
  <si>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</si>
  <si>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</si>
  <si>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</si>
  <si>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</si>
  <si>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</si>
  <si>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</si>
  <si>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</si>
  <si>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</si>
  <si>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</si>
  <si>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</si>
  <si>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</si>
  <si>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</si>
  <si>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</si>
  <si>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</si>
  <si>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</si>
  <si>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</si>
  <si>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</si>
  <si>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</si>
  <si>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</si>
  <si>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</si>
  <si>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</si>
  <si>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</si>
  <si>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</si>
  <si>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</si>
  <si>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</si>
  <si>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</si>
  <si>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</si>
  <si>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</si>
  <si>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</si>
  <si>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</si>
  <si>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</si>
  <si>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</si>
  <si>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</si>
  <si>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</si>
  <si>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</si>
  <si>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</si>
  <si>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</si>
  <si>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</si>
  <si>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</si>
  <si>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</si>
  <si>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</si>
  <si>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</si>
  <si>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</si>
  <si>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</si>
  <si>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</si>
  <si>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</si>
  <si>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</si>
  <si>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</si>
  <si>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</si>
  <si>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</si>
  <si>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</si>
  <si>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</si>
  <si>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</si>
  <si>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</si>
  <si>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</si>
  <si>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</si>
  <si>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</si>
  <si>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</si>
  <si>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</si>
  <si>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</si>
  <si>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</si>
  <si>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</si>
  <si>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</si>
  <si>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</si>
  <si>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</si>
  <si>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</si>
  <si>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</si>
  <si>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</si>
  <si>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</si>
  <si>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</si>
  <si>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</si>
  <si>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</si>
  <si>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</si>
  <si>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</si>
  <si>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</si>
  <si>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</si>
  <si>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</si>
  <si>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</si>
  <si>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</si>
  <si>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</si>
  <si>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</si>
  <si>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</si>
  <si>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</si>
  <si>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</si>
  <si>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</si>
  <si>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</si>
  <si>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</si>
  <si>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</si>
  <si>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</si>
  <si>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</si>
  <si>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</si>
  <si>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</si>
  <si>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</si>
  <si>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</si>
  <si>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</si>
  <si>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</si>
  <si>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</si>
  <si>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</si>
  <si>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</si>
  <si>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</si>
  <si>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</si>
  <si>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</si>
  <si>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</si>
  <si>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</si>
  <si>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</si>
  <si>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</si>
  <si>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</si>
  <si>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</si>
  <si>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</si>
  <si>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</si>
  <si>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</si>
  <si>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</si>
  <si>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</si>
  <si>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</si>
  <si>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</si>
  <si>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</si>
  <si>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</si>
  <si>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</si>
  <si>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</si>
  <si>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</si>
  <si>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</si>
  <si>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</si>
  <si>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</si>
  <si>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</si>
  <si>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</si>
  <si>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</si>
  <si>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</si>
  <si>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</si>
  <si>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</si>
  <si>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</si>
  <si>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</si>
  <si>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</si>
  <si>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</si>
  <si>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</si>
  <si>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</si>
  <si>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</si>
  <si>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</si>
  <si>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</si>
  <si>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</si>
  <si>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</si>
  <si>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</si>
  <si>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</si>
  <si>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</si>
  <si>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</si>
  <si>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</si>
  <si>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</si>
  <si>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</si>
  <si>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</si>
  <si>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</si>
  <si>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</si>
  <si>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</si>
  <si>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</si>
  <si>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</si>
  <si>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</si>
  <si>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</si>
  <si>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</si>
  <si>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</si>
  <si>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</si>
  <si>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</si>
  <si>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</si>
  <si>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</si>
  <si>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</si>
  <si>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</si>
  <si>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</si>
  <si>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</si>
  <si>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</si>
  <si>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</si>
  <si>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</si>
  <si>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</si>
  <si>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</si>
  <si>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</si>
  <si>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</si>
  <si>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</si>
  <si>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</si>
  <si>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</si>
  <si>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</si>
  <si>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</si>
  <si>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</si>
  <si>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</si>
  <si>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</si>
  <si>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</si>
  <si>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</si>
  <si>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</si>
  <si>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</si>
  <si>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</si>
  <si>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</si>
  <si>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</si>
  <si>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</si>
  <si>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</si>
  <si>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</si>
  <si>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</si>
  <si>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</si>
  <si>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</si>
  <si>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</si>
  <si>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</si>
  <si>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</si>
  <si>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</si>
  <si>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</si>
  <si>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</si>
  <si>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</si>
  <si>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</si>
  <si>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</si>
  <si>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</si>
  <si>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</si>
  <si>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</si>
  <si>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</si>
  <si>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</si>
  <si>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</si>
  <si>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</si>
  <si>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</si>
  <si>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</si>
  <si>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</si>
  <si>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</si>
  <si>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</si>
  <si>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</si>
  <si>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</si>
  <si>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</si>
  <si>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</si>
  <si>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</si>
  <si>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</si>
  <si>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</si>
  <si>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</si>
  <si>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</si>
  <si>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</si>
  <si>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</si>
  <si>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</si>
  <si>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</si>
  <si>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</si>
  <si>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</si>
  <si>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</si>
  <si>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</si>
  <si>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</si>
  <si>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</si>
  <si>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</si>
  <si>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</si>
  <si>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</si>
  <si>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</si>
  <si>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</si>
  <si>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</si>
  <si>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</si>
  <si>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</si>
  <si>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</si>
  <si>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</si>
  <si>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</si>
  <si>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</si>
  <si>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</si>
  <si>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</si>
  <si>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</si>
  <si>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</si>
  <si>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</si>
  <si>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</si>
  <si>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</si>
  <si>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</si>
  <si>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</si>
  <si>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</si>
  <si>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</si>
  <si>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</si>
  <si>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</si>
  <si>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</si>
  <si>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</si>
  <si>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</si>
  <si>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</si>
  <si>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</si>
  <si>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</si>
  <si>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</si>
  <si>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</si>
  <si>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</si>
  <si>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</si>
  <si>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</si>
  <si>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</si>
  <si>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</si>
  <si>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</si>
  <si>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</si>
  <si>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</si>
  <si>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</si>
  <si>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</si>
  <si>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</si>
  <si>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</si>
  <si>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</si>
  <si>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</si>
  <si>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</si>
  <si>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</si>
  <si>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</si>
  <si>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</si>
  <si>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</si>
  <si>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</si>
  <si>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</si>
  <si>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</si>
  <si>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</si>
  <si>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</si>
  <si>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</si>
  <si>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</si>
  <si>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</si>
  <si>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</si>
  <si>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</si>
  <si>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</si>
  <si>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</si>
  <si>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</si>
  <si>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</si>
  <si>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</si>
  <si>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</si>
  <si>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</si>
  <si>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</si>
  <si>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</si>
  <si>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</si>
  <si>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</si>
  <si>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</si>
  <si>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</si>
  <si>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</si>
  <si>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</si>
  <si>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</si>
  <si>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</si>
  <si>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</si>
  <si>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</si>
  <si>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</si>
  <si>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</si>
  <si>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</si>
  <si>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</si>
  <si>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</si>
  <si>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</si>
  <si>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</si>
  <si>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</si>
  <si>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</si>
  <si>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</si>
  <si>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</si>
  <si>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</si>
  <si>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</si>
  <si>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</si>
  <si>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</si>
  <si>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</si>
  <si>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</si>
  <si>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</si>
  <si>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</si>
  <si>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</si>
  <si>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</si>
  <si>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</si>
  <si>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</si>
  <si>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</si>
  <si>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</si>
  <si>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</si>
  <si>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</si>
  <si>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</si>
  <si>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</si>
  <si>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</si>
  <si>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</si>
  <si>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</si>
  <si>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</si>
  <si>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</si>
  <si>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</si>
  <si>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</si>
  <si>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</si>
  <si>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</si>
  <si>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</si>
  <si>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</si>
  <si>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</si>
  <si>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</si>
  <si>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</si>
  <si>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</si>
  <si>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</si>
  <si>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</si>
  <si>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</si>
  <si>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</si>
  <si>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</si>
  <si>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</si>
  <si>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</si>
  <si>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</si>
  <si>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</si>
  <si>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</si>
  <si>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</si>
  <si>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</si>
  <si>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</si>
  <si>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</si>
  <si>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</si>
  <si>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</si>
  <si>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</si>
  <si>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</si>
  <si>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</si>
  <si>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</si>
  <si>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</si>
  <si>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</si>
  <si>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</si>
  <si>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</si>
  <si>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</si>
  <si>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</si>
  <si>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</si>
  <si>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</si>
  <si>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</si>
  <si>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</si>
  <si>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</si>
  <si>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</si>
  <si>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</si>
  <si>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</si>
  <si>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</si>
  <si>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</si>
  <si>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</si>
  <si>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</si>
  <si>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</si>
  <si>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</si>
  <si>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</si>
  <si>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</si>
  <si>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</si>
  <si>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</si>
  <si>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</si>
  <si>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</si>
  <si>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</si>
  <si>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</si>
  <si>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</si>
  <si>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</si>
  <si>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</si>
  <si>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</si>
  <si>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</si>
  <si>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</si>
  <si>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</si>
  <si>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</si>
  <si>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</si>
  <si>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</si>
  <si>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</si>
  <si>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</si>
  <si>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</si>
  <si>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</si>
  <si>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</si>
  <si>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</si>
  <si>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</si>
  <si>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</si>
  <si>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</si>
  <si>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</si>
  <si>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</si>
  <si>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</si>
  <si>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</si>
  <si>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</si>
  <si>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</si>
  <si>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</si>
  <si>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</si>
  <si>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</si>
  <si>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</si>
  <si>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</si>
  <si>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</si>
  <si>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</si>
  <si>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</si>
  <si>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</si>
  <si>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</si>
  <si>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</si>
  <si>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</si>
  <si>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</si>
  <si>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</si>
  <si>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</si>
  <si>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</si>
  <si>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</si>
  <si>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</si>
  <si>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</si>
  <si>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</si>
  <si>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</si>
  <si>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</si>
  <si>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</si>
  <si>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</si>
  <si>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</si>
  <si>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</si>
  <si>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</si>
  <si>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</si>
  <si>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</si>
  <si>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</si>
  <si>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</si>
  <si>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</si>
  <si>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</si>
  <si>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</si>
  <si>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</si>
  <si>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</si>
  <si>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</si>
  <si>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</si>
  <si>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</si>
  <si>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</si>
  <si>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</si>
  <si>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</si>
  <si>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</si>
  <si>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</si>
  <si>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</si>
  <si>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</si>
  <si>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</si>
  <si>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</si>
  <si>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</si>
  <si>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</si>
  <si>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</si>
  <si>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</si>
  <si>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</si>
  <si>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</si>
  <si>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</si>
  <si>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</si>
  <si>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</si>
  <si>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</si>
  <si>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</si>
  <si>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</si>
  <si>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</si>
  <si>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</si>
  <si>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</si>
  <si>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</si>
  <si>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</si>
  <si>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</si>
  <si>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</si>
  <si>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</si>
  <si>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</si>
  <si>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</si>
  <si>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</si>
  <si>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</si>
  <si>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</si>
  <si>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</si>
  <si>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</si>
  <si>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</si>
  <si>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</si>
  <si>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</si>
  <si>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</si>
  <si>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</si>
  <si>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</si>
  <si>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</si>
  <si>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</si>
  <si>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</si>
  <si>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</si>
  <si>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</si>
  <si>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</si>
  <si>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</si>
  <si>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</si>
  <si>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</si>
  <si>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</si>
  <si>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</si>
  <si>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</si>
  <si>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</si>
  <si>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</si>
  <si>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</si>
  <si>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</si>
  <si>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</si>
  <si>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</si>
  <si>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</si>
  <si>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</si>
  <si>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</si>
  <si>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</si>
  <si>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</si>
  <si>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</si>
  <si>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</si>
  <si>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</si>
  <si>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</si>
  <si>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</si>
  <si>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</si>
  <si>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</si>
  <si>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</si>
  <si>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</si>
  <si>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</si>
  <si>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</si>
  <si>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</si>
  <si>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</si>
  <si>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</si>
  <si>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</si>
  <si>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</si>
  <si>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</si>
  <si>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</si>
  <si>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</si>
  <si>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</si>
  <si>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</si>
  <si>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</si>
  <si>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</si>
  <si>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</si>
  <si>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</si>
  <si>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</si>
  <si>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</si>
  <si>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</si>
  <si>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</si>
  <si>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</si>
  <si>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</si>
  <si>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</si>
  <si>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</si>
  <si>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</si>
  <si>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</si>
  <si>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</si>
  <si>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</si>
  <si>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</si>
  <si>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</si>
  <si>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</si>
  <si>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</si>
  <si>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</si>
  <si>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</si>
  <si>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</si>
  <si>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</si>
  <si>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</si>
  <si>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</si>
  <si>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</si>
  <si>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</si>
  <si>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</si>
  <si>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</si>
  <si>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</si>
  <si>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</si>
  <si>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</si>
  <si>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</si>
  <si>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</si>
  <si>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</si>
  <si>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</si>
  <si>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</si>
  <si>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</si>
  <si>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</si>
  <si>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</si>
  <si>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</si>
  <si>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</si>
  <si>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</si>
  <si>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</si>
  <si>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</si>
  <si>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</si>
  <si>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</si>
  <si>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</si>
  <si>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</si>
  <si>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</si>
  <si>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</si>
  <si>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</si>
  <si>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</si>
  <si>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</si>
  <si>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</si>
  <si>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</si>
  <si>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</si>
  <si>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</si>
  <si>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</si>
  <si>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</si>
  <si>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</si>
  <si>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</si>
  <si>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</si>
  <si>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</si>
  <si>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</si>
  <si>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</si>
  <si>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</si>
  <si>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</si>
  <si>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</si>
  <si>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</si>
  <si>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</si>
  <si>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</si>
  <si>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</si>
  <si>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</si>
  <si>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</si>
  <si>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</si>
  <si>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</si>
  <si>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</si>
  <si>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</si>
  <si>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</si>
  <si>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</si>
  <si>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</si>
  <si>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</si>
  <si>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</si>
  <si>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</si>
  <si>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</si>
  <si>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</si>
  <si>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</si>
  <si>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</si>
  <si>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</si>
  <si>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</si>
  <si>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</si>
  <si>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</si>
  <si>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</si>
  <si>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</si>
  <si>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</si>
  <si>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</si>
  <si>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</si>
  <si>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</si>
  <si>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</si>
  <si>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</si>
  <si>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</si>
  <si>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</si>
  <si>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</si>
  <si>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</si>
  <si>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</si>
  <si>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</si>
  <si>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</si>
  <si>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</si>
  <si>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</si>
  <si>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</si>
  <si>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</si>
  <si>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</si>
  <si>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</si>
  <si>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</si>
  <si>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</si>
  <si>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</si>
  <si>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</si>
  <si>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</si>
  <si>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</si>
  <si>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</si>
  <si>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</si>
  <si>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</si>
  <si>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</si>
  <si>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</si>
  <si>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</si>
  <si>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</si>
  <si>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</si>
  <si>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</si>
  <si>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</si>
  <si>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</si>
  <si>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</si>
  <si>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</si>
  <si>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</si>
  <si>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</si>
  <si>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</si>
  <si>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</si>
  <si>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</si>
  <si>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</si>
  <si>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</si>
  <si>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</si>
  <si>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</si>
  <si>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</si>
  <si>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</si>
  <si>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</si>
  <si>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</si>
  <si>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</si>
  <si>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</si>
  <si>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</si>
  <si>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</si>
  <si>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</si>
  <si>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</si>
  <si>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</si>
  <si>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</si>
  <si>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</si>
  <si>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</si>
  <si>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</si>
  <si>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</si>
  <si>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</si>
  <si>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</si>
  <si>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</si>
  <si>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</si>
  <si>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</si>
  <si>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</si>
  <si>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</si>
  <si>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</si>
  <si>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</si>
  <si>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</si>
  <si>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</si>
  <si>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</si>
  <si>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</si>
  <si>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</si>
  <si>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</si>
  <si>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</si>
  <si>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</si>
  <si>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</si>
  <si>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</si>
  <si>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</si>
  <si>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</si>
  <si>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</si>
  <si>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</si>
  <si>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</si>
  <si>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</si>
  <si>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</si>
  <si>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</si>
  <si>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</si>
  <si>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</si>
  <si>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</si>
  <si>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</si>
  <si>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</si>
  <si>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</si>
  <si>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</si>
  <si>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</si>
  <si>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</si>
  <si>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</si>
  <si>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</si>
  <si>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</si>
  <si>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</si>
  <si>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</si>
  <si>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</si>
  <si>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</si>
  <si>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</si>
  <si>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</si>
  <si>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</si>
  <si>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</si>
  <si>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</si>
  <si>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</si>
  <si>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</si>
  <si>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</si>
  <si>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</si>
  <si>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</si>
  <si>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</si>
  <si>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</si>
  <si>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</si>
  <si>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</si>
  <si>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</si>
  <si>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</si>
  <si>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</si>
  <si>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</si>
  <si>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</si>
  <si>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</si>
  <si>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</si>
  <si>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</si>
  <si>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</si>
  <si>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</si>
  <si>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</si>
  <si>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</si>
  <si>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</si>
  <si>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</si>
  <si>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</si>
  <si>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</si>
  <si>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</si>
  <si>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</si>
  <si>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</si>
  <si>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</si>
  <si>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</si>
  <si>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</si>
  <si>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</si>
  <si>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</si>
  <si>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</si>
  <si>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</si>
  <si>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</si>
  <si>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</si>
  <si>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</si>
  <si>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</si>
  <si>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</si>
  <si>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</si>
  <si>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</si>
  <si>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</si>
  <si>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</si>
  <si>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</si>
  <si>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</si>
  <si>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</si>
  <si>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</si>
  <si>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</si>
  <si>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</si>
  <si>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</si>
  <si>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</si>
  <si>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</si>
  <si>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</si>
  <si>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</si>
  <si>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</si>
  <si>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</si>
  <si>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</si>
  <si>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</si>
  <si>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</si>
  <si>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</si>
  <si>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</si>
  <si>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</si>
  <si>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</si>
  <si>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</si>
  <si>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</si>
  <si>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</si>
  <si>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</si>
  <si>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</si>
  <si>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</si>
  <si>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</si>
  <si>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</si>
  <si>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</si>
  <si>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</si>
  <si>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</si>
  <si>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</si>
  <si>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</si>
  <si>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</si>
  <si>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</si>
  <si>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</si>
  <si>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</si>
  <si>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</si>
  <si>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</si>
  <si>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</si>
  <si>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</si>
  <si>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</si>
  <si>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</si>
  <si>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</si>
  <si>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</si>
  <si>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</si>
  <si>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</si>
  <si>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</si>
  <si>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</si>
  <si>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</si>
  <si>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</si>
  <si>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</si>
  <si>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</si>
  <si>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</si>
  <si>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</si>
  <si>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</si>
  <si>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</si>
  <si>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</si>
  <si>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</si>
  <si>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</si>
  <si>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</si>
  <si>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</si>
  <si>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</si>
  <si>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</si>
  <si>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</si>
  <si>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</si>
  <si>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</si>
  <si>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</si>
  <si>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</si>
  <si>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</si>
  <si>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</si>
  <si>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</si>
  <si>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</si>
  <si>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</si>
  <si>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</si>
  <si>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</si>
  <si>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</si>
  <si>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</si>
  <si>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</si>
  <si>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</si>
  <si>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</si>
  <si>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</si>
  <si>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</si>
  <si>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</si>
  <si>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</si>
  <si>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</si>
  <si>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</si>
  <si>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</si>
  <si>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</si>
  <si>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</si>
  <si>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</si>
  <si>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</si>
  <si>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</si>
  <si>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</si>
  <si>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</si>
  <si>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</si>
  <si>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</si>
  <si>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</si>
  <si>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</si>
  <si>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</si>
  <si>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</si>
  <si>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</si>
  <si>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</si>
  <si>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</si>
  <si>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</si>
  <si>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</si>
  <si>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</si>
  <si>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</si>
  <si>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</si>
  <si>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</si>
  <si>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</si>
  <si>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</si>
  <si>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</si>
  <si>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</si>
  <si>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</si>
  <si>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</si>
  <si>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</si>
  <si>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</si>
  <si>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</si>
  <si>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</si>
  <si>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</si>
  <si>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</si>
  <si>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</si>
  <si>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</si>
  <si>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</si>
  <si>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</si>
  <si>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</si>
  <si>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</si>
  <si>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</si>
  <si>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</si>
  <si>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</si>
  <si>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</si>
  <si>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</si>
  <si>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</si>
  <si>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</si>
  <si>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</si>
  <si>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</si>
  <si>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</si>
  <si>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</si>
  <si>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</si>
  <si>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</si>
  <si>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</si>
  <si>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</si>
  <si>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</si>
  <si>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</si>
  <si>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</si>
  <si>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</si>
  <si>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</si>
  <si>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</si>
  <si>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</si>
  <si>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</si>
  <si>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</si>
  <si>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</si>
  <si>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</si>
  <si>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</si>
  <si>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</si>
  <si>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</si>
  <si>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</si>
  <si>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</si>
  <si>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</si>
  <si>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</si>
  <si>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</si>
  <si>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</si>
  <si>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</si>
  <si>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</si>
  <si>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</si>
  <si>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</si>
  <si>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</si>
  <si>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</si>
  <si>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</si>
  <si>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</si>
  <si>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</si>
  <si>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</si>
  <si>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</si>
  <si>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</si>
  <si>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</si>
  <si>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</si>
  <si>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</si>
  <si>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</si>
  <si>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</si>
  <si>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</si>
  <si>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</si>
  <si>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</si>
  <si>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</si>
  <si>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</si>
  <si>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</si>
  <si>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</si>
  <si>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</si>
  <si>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</si>
  <si>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</si>
  <si>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</si>
  <si>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</si>
  <si>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</si>
  <si>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</si>
  <si>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</si>
  <si>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</si>
  <si>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</si>
  <si>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</si>
  <si>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</si>
  <si>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</si>
  <si>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</si>
  <si>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</si>
  <si>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</si>
  <si>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</si>
  <si>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</si>
  <si>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</si>
  <si>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</si>
  <si>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</si>
  <si>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</si>
  <si>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</si>
  <si>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</si>
  <si>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</si>
  <si>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</si>
  <si>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</si>
  <si>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</si>
  <si>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</si>
  <si>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</si>
  <si>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</si>
  <si>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</si>
  <si>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</si>
  <si>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</si>
  <si>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</si>
  <si>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</si>
  <si>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</si>
  <si>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</si>
  <si>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</si>
  <si>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</si>
  <si>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</si>
  <si>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</si>
  <si>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</si>
  <si>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</si>
  <si>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</si>
  <si>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</si>
  <si>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</si>
  <si>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</si>
  <si>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</si>
  <si>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</si>
  <si>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</si>
  <si>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</si>
  <si>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</si>
  <si>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</si>
  <si>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</si>
  <si>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</si>
  <si>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</si>
  <si>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</si>
  <si>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</si>
  <si>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</si>
  <si>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</si>
  <si>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</si>
  <si>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</si>
  <si>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</si>
  <si>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</si>
  <si>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</si>
  <si>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</si>
  <si>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</si>
  <si>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</si>
  <si>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</si>
  <si>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</si>
  <si>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</si>
  <si>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</si>
  <si>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</si>
  <si>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</si>
  <si>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</si>
  <si>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</si>
  <si>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</si>
  <si>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</si>
  <si>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</si>
  <si>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</si>
  <si>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</si>
  <si>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</si>
  <si>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</si>
  <si>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</si>
  <si>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</si>
  <si>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</si>
  <si>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</si>
  <si>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</si>
  <si>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</si>
  <si>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</si>
  <si>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</si>
  <si>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</si>
  <si>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</si>
  <si>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</si>
  <si>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</si>
  <si>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</si>
  <si>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</si>
  <si>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</si>
  <si>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</si>
  <si>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</si>
  <si>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</si>
  <si>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</si>
  <si>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</si>
  <si>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</si>
  <si>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</si>
  <si>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</si>
  <si>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</si>
  <si>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</si>
  <si>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</si>
  <si>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</si>
  <si>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</si>
  <si>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</si>
  <si>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</si>
  <si>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</si>
  <si>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</si>
  <si>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</si>
  <si>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</si>
  <si>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</si>
  <si>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</si>
  <si>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</si>
  <si>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</si>
  <si>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</si>
  <si>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</si>
  <si>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</si>
  <si>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</si>
  <si>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</si>
  <si>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</si>
  <si>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</si>
  <si>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</si>
  <si>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</si>
  <si>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</si>
  <si>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</si>
  <si>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</si>
  <si>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</si>
  <si>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</si>
  <si>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</si>
  <si>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</si>
  <si>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</si>
  <si>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</si>
  <si>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</si>
  <si>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</si>
  <si>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</si>
  <si>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</si>
  <si>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</si>
  <si>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</si>
  <si>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</si>
  <si>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</si>
  <si>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</si>
  <si>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</si>
  <si>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</si>
  <si>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</si>
  <si>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</si>
  <si>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</si>
  <si>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</si>
  <si>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</si>
  <si>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</si>
  <si>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</si>
  <si>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</si>
  <si>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</si>
  <si>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</si>
  <si>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</si>
  <si>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</si>
  <si>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</si>
  <si>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</si>
  <si>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</si>
  <si>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</si>
  <si>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</si>
  <si>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</si>
  <si>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</si>
  <si>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</si>
  <si>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</si>
  <si>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</si>
  <si>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</si>
  <si>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</si>
  <si>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</si>
  <si>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</si>
  <si>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</si>
  <si>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</si>
  <si>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</si>
  <si>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</si>
  <si>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</si>
  <si>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</si>
  <si>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</si>
  <si>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</si>
  <si>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</si>
  <si>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</si>
  <si>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</si>
  <si>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</si>
  <si>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</si>
  <si>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</si>
  <si>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</si>
  <si>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</si>
  <si>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</si>
  <si>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</si>
  <si>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</si>
  <si>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</si>
  <si>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</si>
  <si>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</si>
  <si>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</si>
  <si>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</si>
  <si>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</si>
  <si>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</si>
  <si>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</si>
  <si>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</si>
  <si>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</si>
  <si>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</si>
  <si>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</si>
  <si>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</si>
  <si>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</si>
  <si>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</si>
  <si>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</si>
  <si>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</si>
  <si>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</si>
  <si>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</si>
  <si>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</si>
  <si>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</si>
  <si>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</si>
  <si>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</si>
  <si>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</si>
  <si>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</si>
  <si>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</si>
  <si>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</si>
  <si>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</si>
  <si>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</si>
  <si>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</si>
  <si>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</si>
  <si>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</si>
  <si>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</si>
  <si>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</si>
  <si>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</si>
  <si>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</si>
  <si>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</si>
  <si>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</si>
  <si>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</si>
  <si>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</si>
  <si>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</si>
  <si>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</si>
  <si>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</si>
  <si>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</si>
  <si>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</si>
  <si>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</si>
  <si>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</si>
  <si>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</si>
  <si>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</si>
  <si>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</si>
  <si>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</si>
  <si>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</si>
  <si>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</si>
  <si>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</si>
  <si>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</si>
  <si>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</si>
  <si>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</si>
  <si>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</si>
  <si>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</si>
  <si>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</si>
  <si>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</si>
  <si>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</si>
  <si>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</si>
  <si>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</si>
  <si>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</si>
  <si>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</si>
  <si>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</si>
  <si>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</si>
  <si>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</si>
  <si>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</si>
  <si>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</si>
  <si>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</si>
  <si>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</si>
  <si>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</si>
  <si>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</si>
  <si>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</si>
  <si>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</si>
  <si>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</si>
  <si>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</si>
  <si>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</si>
  <si>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</si>
  <si>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</si>
  <si>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</si>
  <si>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</si>
  <si>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</si>
  <si>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</si>
  <si>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</si>
  <si>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</si>
  <si>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</si>
  <si>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</si>
  <si>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</si>
  <si>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</si>
  <si>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</si>
  <si>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</si>
  <si>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</si>
  <si>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</si>
  <si>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</si>
  <si>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</si>
  <si>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</si>
  <si>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</si>
  <si>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</si>
  <si>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</si>
  <si>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</si>
  <si>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</si>
  <si>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</si>
  <si>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</si>
  <si>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</si>
  <si>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</si>
  <si>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</si>
  <si>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</si>
  <si>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</si>
  <si>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</si>
  <si>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</si>
  <si>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</si>
  <si>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</si>
  <si>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</si>
  <si>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</si>
  <si>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</si>
  <si>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</si>
  <si>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</si>
  <si>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</si>
  <si>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</si>
  <si>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</si>
  <si>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</si>
  <si>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</si>
  <si>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</si>
  <si>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</si>
  <si>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</si>
  <si>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</si>
  <si>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</si>
  <si>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</si>
  <si>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</si>
  <si>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</si>
  <si>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</si>
  <si>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</si>
  <si>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</si>
  <si>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</si>
  <si>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</si>
  <si>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</si>
  <si>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</si>
  <si>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</si>
  <si>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</si>
  <si>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</si>
  <si>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</si>
  <si>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</si>
  <si>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</si>
  <si>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</si>
  <si>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</si>
  <si>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</si>
  <si>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</si>
  <si>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</si>
  <si>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</si>
  <si>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</si>
  <si>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</si>
  <si>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</si>
  <si>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</si>
  <si>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</si>
  <si>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</si>
  <si>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</si>
  <si>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</si>
  <si>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</si>
  <si>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</si>
  <si>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</si>
  <si>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</si>
  <si>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</si>
  <si>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</si>
  <si>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</si>
  <si>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</si>
  <si>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</si>
  <si>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</si>
  <si>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</si>
  <si>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</si>
  <si>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</si>
  <si>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</si>
  <si>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</si>
  <si>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</si>
  <si>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</si>
  <si>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</si>
  <si>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</si>
  <si>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</si>
  <si>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</si>
  <si>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</si>
  <si>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</si>
  <si>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</si>
  <si>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</si>
  <si>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</si>
  <si>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</si>
  <si>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</si>
  <si>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</si>
  <si>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</si>
  <si>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</si>
  <si>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</si>
  <si>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</si>
  <si>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</si>
  <si>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</si>
  <si>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</si>
  <si>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</si>
  <si>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</si>
  <si>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</si>
  <si>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</si>
  <si>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</si>
  <si>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</si>
  <si>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</si>
  <si>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</si>
  <si>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</si>
  <si>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</si>
  <si>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</si>
  <si>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</si>
  <si>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</si>
  <si>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</si>
  <si>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</si>
  <si>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</si>
  <si>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</si>
  <si>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</si>
  <si>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</si>
  <si>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</si>
  <si>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</si>
  <si>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</si>
  <si>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</si>
  <si>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</si>
  <si>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</si>
  <si>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</si>
  <si>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</si>
  <si>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</si>
  <si>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</si>
  <si>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</si>
  <si>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</si>
  <si>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</si>
  <si>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</si>
  <si>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</si>
  <si>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</si>
  <si>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</si>
  <si>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</si>
  <si>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</si>
  <si>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</si>
  <si>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</si>
  <si>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</si>
  <si>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</si>
  <si>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</si>
  <si>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</si>
  <si>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</si>
  <si>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</si>
  <si>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</si>
  <si>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</si>
  <si>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</si>
  <si>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</si>
  <si>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</si>
  <si>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</si>
  <si>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</si>
  <si>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</si>
  <si>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</si>
  <si>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</si>
  <si>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</si>
  <si>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</si>
  <si>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</si>
  <si>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</si>
  <si>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</si>
  <si>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</si>
  <si>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</si>
  <si>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</si>
  <si>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</si>
  <si>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</si>
  <si>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</si>
  <si>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</si>
  <si>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</si>
  <si>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</si>
  <si>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</si>
  <si>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</si>
  <si>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</si>
  <si>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</si>
  <si>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</si>
  <si>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</si>
  <si>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</si>
  <si>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</si>
  <si>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</si>
  <si>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</si>
  <si>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</si>
  <si>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</si>
  <si>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</si>
  <si>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</si>
  <si>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</si>
  <si>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</si>
  <si>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</si>
  <si>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</si>
  <si>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</si>
  <si>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</si>
  <si>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</si>
  <si>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</si>
  <si>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</si>
  <si>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</si>
  <si>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</si>
  <si>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</si>
  <si>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</si>
  <si>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</si>
  <si>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</si>
  <si>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</si>
  <si>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</si>
  <si>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</si>
  <si>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</si>
  <si>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</si>
  <si>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</si>
  <si>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</si>
  <si>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</si>
  <si>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</si>
  <si>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</si>
  <si>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</si>
  <si>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</si>
  <si>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</si>
  <si>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</si>
  <si>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</si>
  <si>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</si>
  <si>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</si>
  <si>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</si>
  <si>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</si>
  <si>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</si>
  <si>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</si>
  <si>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</si>
  <si>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</si>
  <si>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</si>
  <si>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</si>
  <si>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</si>
  <si>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</si>
  <si>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</si>
  <si>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</si>
  <si>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</si>
  <si>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</si>
  <si>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</si>
  <si>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</si>
  <si>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</si>
  <si>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</si>
  <si>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</si>
  <si>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</si>
  <si>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</si>
  <si>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</si>
  <si>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</si>
  <si>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</si>
  <si>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</si>
  <si>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</si>
  <si>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</si>
  <si>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</si>
  <si>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</si>
  <si>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</si>
  <si>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</si>
  <si>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</si>
  <si>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</si>
  <si>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</si>
  <si>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</si>
  <si>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</si>
  <si>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</si>
  <si>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</si>
  <si>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</si>
  <si>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</si>
  <si>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</si>
  <si>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</si>
  <si>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</si>
  <si>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</si>
  <si>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</si>
  <si>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</si>
  <si>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</si>
  <si>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</si>
  <si>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</si>
  <si>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</si>
  <si>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</si>
  <si>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</si>
  <si>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</si>
  <si>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</si>
  <si>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</si>
  <si>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</si>
  <si>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</si>
  <si>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</si>
  <si>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</si>
  <si>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</si>
  <si>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</si>
  <si>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</si>
  <si>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</si>
  <si>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</si>
  <si>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</si>
  <si>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</si>
  <si>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</si>
  <si>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</si>
  <si>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</si>
  <si>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</si>
  <si>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</si>
  <si>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</si>
  <si>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</si>
  <si>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</si>
  <si>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</si>
  <si>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</si>
  <si>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</si>
  <si>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</si>
  <si>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</si>
  <si>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</si>
  <si>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</si>
  <si>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</si>
  <si>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</si>
  <si>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</si>
  <si>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</si>
  <si>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</si>
  <si>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</si>
  <si>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</si>
  <si>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</si>
  <si>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</si>
  <si>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</si>
  <si>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</si>
  <si>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</si>
  <si>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</si>
  <si>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</si>
  <si>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</si>
  <si>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</si>
  <si>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</si>
  <si>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</si>
  <si>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</si>
  <si>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</si>
  <si>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</si>
  <si>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</si>
  <si>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</si>
  <si>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</si>
  <si>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</si>
  <si>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</si>
  <si>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</si>
  <si>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</si>
  <si>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</si>
  <si>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</si>
  <si>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</si>
  <si>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</si>
  <si>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</si>
  <si>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</si>
  <si>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</si>
  <si>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</si>
  <si>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</si>
  <si>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</si>
  <si>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</si>
  <si>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</si>
  <si>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</si>
  <si>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</si>
  <si>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</si>
  <si>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</si>
  <si>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</si>
  <si>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</si>
  <si>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</si>
  <si>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</si>
  <si>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</si>
  <si>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</si>
  <si>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</si>
  <si>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</si>
  <si>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</si>
  <si>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</si>
  <si>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</si>
  <si>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</si>
  <si>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</si>
  <si>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</si>
  <si>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</si>
  <si>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</si>
  <si>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</si>
  <si>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</si>
  <si>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</si>
  <si>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</si>
  <si>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</si>
  <si>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</si>
  <si>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</si>
  <si>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</si>
  <si>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</si>
  <si>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</si>
  <si>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</si>
  <si>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</si>
  <si>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</si>
  <si>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</si>
  <si>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</si>
  <si>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</si>
  <si>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</si>
  <si>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</si>
  <si>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</si>
  <si>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</si>
  <si>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</si>
  <si>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</si>
  <si>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</si>
  <si>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</si>
  <si>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</si>
  <si>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</si>
  <si>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</si>
  <si>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</si>
  <si>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</si>
  <si>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</si>
  <si>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</si>
  <si>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</si>
  <si>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</si>
  <si>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</si>
  <si>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</si>
  <si>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</si>
  <si>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</si>
  <si>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</si>
  <si>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</si>
  <si>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</si>
  <si>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</si>
  <si>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</si>
  <si>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</si>
  <si>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</si>
  <si>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</si>
  <si>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</si>
  <si>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</si>
  <si>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</si>
  <si>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</si>
  <si>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</si>
  <si>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</si>
  <si>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</si>
  <si>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</si>
  <si>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</si>
  <si>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</si>
  <si>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</si>
  <si>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</si>
  <si>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</si>
  <si>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</si>
  <si>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</si>
  <si>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</si>
  <si>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</si>
  <si>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</si>
  <si>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</si>
  <si>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</si>
  <si>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</si>
  <si>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</si>
  <si>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</si>
  <si>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</si>
  <si>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</si>
  <si>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</si>
  <si>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</si>
  <si>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</si>
  <si>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</si>
  <si>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</si>
  <si>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</si>
  <si>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</si>
  <si>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</si>
  <si>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</si>
  <si>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</si>
  <si>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</si>
  <si>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</si>
  <si>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</si>
  <si>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</si>
  <si>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</si>
  <si>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</si>
  <si>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</si>
  <si>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</si>
  <si>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</si>
  <si>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</si>
  <si>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</si>
  <si>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</si>
  <si>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</si>
  <si>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</si>
  <si>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</si>
  <si>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</si>
  <si>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</si>
  <si>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</si>
  <si>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</si>
  <si>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</si>
  <si>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</si>
  <si>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</si>
  <si>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</si>
  <si>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</si>
  <si>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</si>
  <si>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</si>
  <si>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</si>
  <si>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</si>
  <si>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</si>
  <si>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</si>
  <si>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</si>
  <si>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</si>
  <si>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</si>
  <si>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</si>
  <si>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</si>
  <si>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</si>
  <si>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</si>
  <si>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</si>
  <si>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</si>
  <si>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</si>
  <si>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</si>
  <si>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</si>
  <si>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</si>
  <si>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</si>
  <si>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</si>
  <si>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</si>
  <si>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</si>
  <si>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</si>
  <si>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</si>
  <si>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</si>
  <si>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</si>
  <si>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</si>
  <si>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</si>
  <si>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</si>
  <si>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</si>
  <si>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</si>
  <si>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</si>
  <si>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</si>
  <si>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</si>
  <si>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</si>
  <si>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</si>
  <si>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</si>
  <si>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</si>
  <si>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</si>
  <si>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</si>
  <si>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</si>
  <si>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</si>
  <si>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</si>
  <si>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</si>
  <si>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</si>
  <si>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</si>
  <si>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</si>
  <si>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</si>
  <si>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</si>
  <si>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</si>
  <si>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</si>
  <si>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</si>
  <si>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</si>
  <si>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</si>
  <si>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</si>
  <si>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</si>
  <si>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</si>
  <si>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</si>
  <si>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</si>
  <si>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</si>
  <si>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</si>
  <si>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</si>
  <si>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</si>
  <si>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</si>
  <si>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</si>
  <si>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</si>
  <si>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</si>
  <si>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</si>
  <si>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</si>
  <si>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</si>
  <si>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</si>
  <si>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</si>
  <si>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</si>
  <si>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</si>
  <si>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</si>
  <si>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</si>
  <si>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</si>
  <si>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</si>
  <si>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</si>
  <si>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</si>
  <si>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</si>
  <si>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</si>
  <si>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</si>
  <si>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</si>
  <si>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</si>
  <si>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</si>
  <si>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</si>
  <si>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</si>
  <si>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</si>
  <si>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</si>
  <si>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</si>
  <si>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</si>
  <si>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</si>
  <si>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</si>
  <si>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</si>
  <si>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</si>
  <si>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</si>
  <si>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</si>
  <si>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</si>
  <si>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</si>
  <si>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</si>
  <si>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</si>
  <si>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</si>
  <si>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</si>
  <si>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</si>
  <si>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</si>
  <si>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</si>
  <si>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</si>
  <si>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</si>
  <si>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</si>
  <si>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</si>
  <si>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</si>
  <si>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</si>
  <si>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</si>
  <si>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</si>
  <si>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</si>
  <si>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</si>
  <si>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</si>
  <si>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</si>
  <si>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</si>
  <si>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</si>
  <si>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</si>
  <si>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</si>
  <si>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</si>
  <si>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</si>
  <si>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</si>
  <si>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</si>
  <si>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</si>
  <si>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</si>
  <si>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</si>
  <si>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</si>
  <si>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</si>
  <si>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</si>
  <si>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</si>
  <si>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</si>
  <si>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</si>
  <si>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</si>
  <si>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</si>
  <si>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</si>
  <si>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</si>
  <si>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</si>
  <si>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</si>
  <si>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</si>
  <si>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</si>
  <si>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</si>
  <si>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</si>
  <si>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</si>
  <si>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</si>
  <si>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</si>
  <si>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</si>
  <si>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</si>
  <si>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</si>
  <si>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</si>
  <si>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</si>
  <si>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</si>
  <si>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</si>
  <si>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</si>
  <si>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</si>
  <si>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</si>
  <si>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</si>
  <si>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</si>
  <si>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</si>
  <si>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</si>
  <si>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</si>
  <si>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</si>
  <si>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</si>
  <si>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</si>
  <si>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</si>
  <si>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</si>
  <si>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</si>
  <si>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</si>
  <si>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</si>
  <si>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</si>
  <si>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</si>
  <si>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</si>
  <si>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</si>
  <si>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</si>
  <si>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</si>
  <si>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</si>
  <si>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</si>
  <si>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</si>
  <si>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</si>
  <si>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</si>
  <si>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</si>
  <si>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</si>
  <si>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</si>
  <si>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</si>
  <si>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</si>
  <si>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</si>
  <si>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</si>
  <si>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</si>
  <si>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</si>
  <si>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</si>
  <si>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</si>
  <si>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</si>
  <si>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</si>
  <si>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</si>
  <si>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</si>
  <si>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</si>
  <si>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</si>
  <si>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</si>
  <si>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</si>
  <si>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</si>
  <si>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</si>
  <si>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</si>
  <si>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</si>
  <si>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</si>
  <si>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</si>
  <si>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</si>
  <si>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</si>
  <si>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</si>
  <si>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</si>
  <si>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</si>
  <si>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</si>
  <si>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</si>
  <si>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</si>
  <si>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</si>
  <si>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</si>
  <si>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</si>
  <si>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</si>
  <si>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</si>
  <si>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</si>
  <si>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</si>
  <si>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</si>
  <si>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</si>
  <si>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</si>
  <si>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</si>
  <si>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</si>
  <si>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</si>
  <si>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</si>
  <si>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</si>
  <si>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</si>
  <si>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</si>
  <si>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</si>
  <si>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</si>
  <si>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</si>
  <si>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</si>
  <si>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</si>
  <si>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</si>
  <si>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</si>
  <si>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</si>
  <si>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</si>
  <si>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</si>
  <si>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</si>
  <si>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</si>
  <si>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</si>
  <si>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</si>
  <si>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</si>
  <si>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</si>
  <si>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</si>
  <si>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</si>
  <si>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</si>
  <si>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</si>
  <si>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</si>
  <si>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</si>
  <si>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</si>
  <si>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</si>
  <si>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</si>
  <si>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</si>
  <si>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</si>
  <si>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</si>
  <si>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</si>
  <si>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</si>
  <si>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</si>
  <si>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</si>
  <si>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</si>
  <si>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</si>
  <si>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</si>
  <si>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</si>
  <si>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</si>
  <si>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</si>
  <si>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</si>
  <si>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</si>
  <si>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</si>
  <si>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</si>
  <si>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</si>
  <si>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</si>
  <si>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</si>
  <si>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</si>
  <si>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</si>
  <si>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</si>
  <si>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</si>
  <si>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</si>
  <si>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</si>
  <si>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</si>
  <si>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</si>
  <si>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</si>
  <si>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</si>
  <si>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</si>
  <si>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</si>
  <si>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</si>
  <si>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</si>
  <si>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</si>
  <si>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</si>
  <si>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</si>
  <si>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</si>
  <si>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</si>
  <si>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</si>
  <si>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</si>
  <si>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</si>
  <si>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</si>
  <si>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</si>
  <si>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</si>
  <si>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</si>
  <si>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</si>
  <si>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</si>
  <si>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</si>
  <si>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</si>
  <si>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</si>
  <si>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</si>
  <si>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</si>
  <si>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</si>
  <si>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</si>
  <si>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</si>
  <si>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</si>
  <si>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</si>
  <si>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</si>
  <si>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</si>
  <si>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</si>
  <si>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</si>
  <si>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</si>
  <si>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</si>
  <si>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</si>
  <si>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</si>
  <si>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</si>
  <si>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</si>
  <si>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</si>
  <si>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</si>
  <si>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</si>
  <si>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</si>
  <si>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</si>
  <si>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</si>
  <si>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</si>
  <si>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</si>
  <si>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</si>
  <si>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</si>
  <si>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</si>
  <si>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</si>
  <si>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</si>
  <si>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</si>
  <si>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</si>
  <si>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</si>
  <si>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</si>
  <si>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</si>
  <si>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</si>
  <si>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</si>
  <si>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</si>
  <si>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</si>
  <si>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</si>
  <si>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</si>
  <si>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</si>
  <si>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</si>
  <si>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</si>
  <si>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</si>
  <si>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</si>
  <si>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</si>
  <si>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</si>
  <si>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</si>
  <si>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</si>
  <si>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</si>
  <si>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</si>
  <si>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</si>
  <si>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</si>
  <si>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</si>
  <si>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</si>
  <si>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</si>
  <si>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</si>
  <si>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</si>
  <si>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</si>
  <si>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</si>
  <si>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</si>
  <si>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</si>
  <si>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</si>
  <si>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</si>
  <si>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</si>
  <si>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</si>
  <si>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</si>
  <si>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</si>
  <si>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</si>
  <si>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</si>
  <si>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</si>
  <si>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</si>
  <si>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</si>
  <si>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</si>
  <si>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</si>
  <si>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</si>
  <si>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</si>
  <si>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</si>
  <si>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</si>
  <si>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</si>
  <si>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</si>
  <si>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</si>
  <si>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</si>
  <si>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</si>
  <si>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</si>
  <si>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</si>
  <si>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</si>
  <si>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</si>
  <si>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</si>
  <si>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</si>
  <si>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</si>
  <si>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</si>
  <si>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</si>
  <si>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</si>
  <si>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</si>
  <si>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</si>
  <si>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</si>
  <si>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</si>
  <si>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</si>
  <si>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</si>
  <si>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</si>
  <si>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</si>
  <si>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</si>
  <si>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</si>
  <si>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</si>
  <si>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</si>
  <si>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</si>
  <si>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</si>
  <si>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</si>
  <si>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</si>
  <si>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</si>
  <si>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</si>
  <si>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</si>
  <si>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</si>
  <si>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</si>
  <si>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</si>
  <si>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</si>
  <si>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</si>
  <si>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</si>
  <si>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</si>
  <si>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</si>
  <si>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</si>
  <si>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</si>
  <si>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</si>
  <si>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</si>
  <si>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</si>
  <si>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</si>
  <si>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</si>
  <si>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</si>
  <si>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</si>
  <si>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</si>
  <si>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</si>
  <si>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</si>
  <si>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</si>
  <si>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</si>
  <si>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</si>
  <si>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</si>
  <si>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</si>
  <si>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</si>
  <si>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</si>
  <si>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</si>
  <si>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</si>
  <si>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</si>
  <si>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</si>
  <si>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</si>
  <si>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</si>
  <si>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</si>
  <si>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</si>
  <si>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</si>
  <si>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</si>
  <si>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</si>
  <si>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</si>
  <si>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</si>
  <si>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</si>
  <si>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</si>
  <si>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</si>
  <si>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</si>
  <si>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</si>
  <si>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</si>
  <si>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</si>
  <si>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</si>
  <si>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</si>
  <si>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</si>
  <si>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</si>
  <si>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</si>
  <si>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</si>
  <si>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</si>
  <si>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</si>
  <si>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</si>
  <si>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</si>
  <si>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</si>
  <si>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</si>
  <si>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</si>
  <si>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</si>
  <si>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</si>
  <si>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</si>
  <si>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</si>
  <si>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</si>
  <si>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</si>
  <si>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</si>
  <si>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</si>
  <si>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</si>
  <si>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</si>
  <si>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</si>
  <si>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</si>
  <si>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</si>
  <si>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</si>
  <si>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</si>
  <si>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</si>
  <si>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</si>
  <si>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</si>
  <si>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</si>
  <si>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</si>
  <si>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</si>
  <si>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</si>
  <si>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</si>
  <si>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</si>
  <si>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</si>
  <si>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</si>
  <si>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</si>
  <si>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</si>
  <si>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</si>
  <si>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</si>
  <si>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</si>
  <si>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</si>
  <si>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</si>
  <si>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</si>
  <si>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</si>
  <si>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</si>
  <si>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</si>
  <si>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</si>
  <si>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</si>
  <si>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</si>
  <si>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</si>
  <si>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</si>
  <si>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</si>
  <si>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</si>
  <si>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</si>
  <si>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</si>
  <si>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</si>
  <si>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</si>
  <si>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</si>
  <si>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</si>
  <si>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</si>
  <si>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</si>
  <si>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</si>
  <si>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</si>
  <si>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</si>
  <si>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</si>
  <si>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</si>
  <si>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</si>
  <si>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</si>
  <si>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</si>
  <si>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</si>
  <si>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</si>
  <si>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</si>
  <si>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</si>
  <si>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</si>
  <si>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</si>
  <si>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</si>
  <si>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</si>
  <si>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</si>
  <si>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</si>
  <si>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</si>
  <si>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</si>
  <si>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</si>
  <si>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</si>
  <si>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</si>
  <si>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</si>
  <si>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</si>
  <si>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</si>
  <si>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</si>
  <si>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</si>
  <si>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</si>
  <si>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</si>
  <si>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</si>
  <si>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</si>
  <si>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</si>
  <si>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</si>
  <si>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</si>
  <si>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</si>
  <si>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</si>
  <si>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</si>
  <si>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</si>
  <si>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</si>
  <si>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</si>
  <si>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</si>
  <si>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</si>
  <si>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</si>
  <si>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</si>
  <si>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</si>
  <si>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</si>
  <si>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</si>
  <si>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</si>
  <si>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</si>
  <si>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</si>
  <si>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</si>
  <si>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</si>
  <si>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</si>
  <si>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</si>
  <si>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</si>
  <si>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</si>
  <si>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</si>
  <si>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</si>
  <si>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</si>
  <si>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</si>
  <si>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</si>
  <si>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</si>
  <si>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</si>
  <si>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</si>
  <si>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</si>
  <si>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</si>
  <si>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</si>
  <si>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</si>
  <si>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</si>
  <si>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</si>
  <si>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</si>
  <si>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</si>
  <si>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</si>
  <si>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</si>
  <si>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</si>
  <si>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</si>
  <si>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</si>
  <si>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</si>
  <si>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</si>
  <si>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</si>
  <si>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</si>
  <si>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</si>
  <si>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</si>
  <si>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</si>
  <si>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</si>
  <si>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</si>
  <si>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</si>
  <si>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</si>
  <si>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</si>
  <si>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</si>
  <si>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</si>
  <si>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</si>
  <si>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</si>
  <si>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</si>
  <si>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</si>
  <si>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</si>
  <si>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</si>
  <si>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</si>
  <si>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</si>
  <si>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</si>
  <si>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</si>
  <si>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</si>
  <si>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</si>
  <si>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</si>
  <si>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</si>
  <si>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</si>
  <si>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</si>
  <si>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</si>
  <si>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</si>
  <si>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</si>
  <si>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</si>
  <si>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</si>
  <si>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</si>
  <si>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</si>
  <si>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</si>
  <si>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</si>
  <si>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</si>
  <si>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</si>
  <si>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</si>
  <si>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</si>
  <si>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</si>
  <si>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</si>
  <si>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</si>
  <si>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</si>
  <si>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</si>
  <si>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</si>
  <si>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</si>
  <si>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</si>
  <si>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</si>
  <si>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</si>
  <si>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</si>
  <si>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</si>
  <si>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</si>
  <si>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</si>
  <si>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</si>
  <si>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</si>
  <si>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</si>
  <si>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</si>
  <si>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</si>
  <si>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</si>
  <si>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</si>
  <si>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</si>
  <si>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</si>
  <si>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</si>
  <si>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</si>
  <si>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</si>
  <si>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</si>
  <si>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</si>
  <si>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</si>
  <si>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</si>
  <si>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</si>
  <si>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</si>
  <si>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</si>
  <si>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</si>
  <si>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</si>
  <si>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</si>
  <si>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</si>
  <si>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</si>
  <si>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</si>
  <si>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</si>
  <si>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</si>
  <si>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</si>
  <si>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</si>
  <si>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</si>
  <si>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</si>
  <si>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</si>
  <si>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</si>
  <si>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</si>
  <si>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</si>
  <si>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</si>
  <si>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</si>
  <si>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</si>
  <si>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</si>
  <si>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</si>
  <si>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</si>
  <si>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</si>
  <si>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</si>
  <si>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</si>
  <si>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</si>
  <si>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</si>
  <si>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</si>
  <si>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</si>
  <si>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</si>
  <si>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</si>
  <si>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</si>
  <si>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</si>
  <si>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</si>
  <si>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</si>
  <si>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</si>
  <si>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</si>
  <si>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</si>
  <si>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</si>
  <si>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</si>
  <si>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</si>
  <si>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</si>
  <si>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</si>
  <si>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</si>
  <si>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</si>
  <si>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</si>
  <si>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</si>
  <si>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</si>
  <si>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</si>
  <si>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</si>
  <si>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</si>
  <si>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</si>
  <si>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</si>
  <si>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</si>
  <si>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</si>
  <si>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</si>
  <si>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</si>
  <si>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</si>
  <si>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</si>
  <si>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</si>
  <si>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</si>
  <si>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</si>
  <si>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</si>
  <si>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</si>
  <si>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</si>
  <si>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</si>
  <si>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</si>
  <si>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</si>
  <si>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</si>
  <si>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</si>
  <si>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</si>
  <si>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</si>
  <si>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</si>
  <si>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</si>
  <si>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</si>
  <si>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</si>
  <si>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</si>
  <si>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</si>
  <si>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</si>
  <si>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</si>
  <si>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</si>
  <si>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</si>
  <si>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</si>
  <si>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</si>
  <si>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</si>
  <si>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</si>
  <si>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</si>
  <si>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</si>
  <si>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</si>
  <si>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</si>
  <si>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</si>
  <si>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</si>
  <si>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</si>
  <si>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</si>
  <si>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</si>
  <si>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</si>
  <si>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</si>
  <si>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</si>
  <si>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</si>
  <si>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</si>
  <si>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</si>
  <si>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</si>
  <si>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</si>
  <si>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</si>
  <si>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</si>
  <si>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</si>
  <si>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</si>
  <si>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</si>
  <si>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</si>
  <si>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</si>
  <si>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</si>
  <si>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</si>
  <si>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</si>
  <si>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</si>
  <si>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</si>
  <si>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</si>
  <si>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</si>
  <si>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</si>
  <si>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</si>
  <si>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</si>
  <si>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</si>
  <si>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</si>
  <si>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</si>
  <si>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</si>
  <si>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</si>
  <si>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</si>
  <si>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</si>
  <si>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</si>
  <si>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</si>
  <si>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</si>
  <si>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</si>
  <si>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</si>
  <si>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</si>
  <si>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</si>
  <si>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</si>
  <si>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</si>
  <si>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</si>
  <si>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</si>
  <si>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</si>
  <si>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</si>
  <si>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</si>
  <si>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</si>
  <si>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</si>
  <si>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</si>
  <si>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</si>
  <si>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</si>
  <si>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</si>
  <si>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</si>
  <si>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</si>
  <si>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</si>
  <si>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</si>
  <si>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</si>
  <si>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</si>
  <si>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</si>
  <si>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</si>
  <si>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</si>
  <si>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</si>
  <si>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</si>
  <si>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</si>
  <si>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</si>
  <si>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</si>
  <si>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</si>
  <si>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</si>
  <si>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</si>
  <si>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</si>
  <si>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</si>
  <si>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</si>
  <si>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</si>
  <si>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</si>
  <si>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</si>
  <si>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</si>
  <si>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</si>
  <si>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</si>
  <si>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</si>
  <si>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</si>
  <si>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</si>
  <si>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</si>
  <si>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</si>
  <si>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</si>
  <si>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</si>
  <si>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</si>
  <si>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</si>
  <si>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</si>
  <si>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</si>
  <si>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</si>
  <si>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</si>
  <si>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</si>
  <si>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</si>
  <si>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</si>
  <si>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</si>
  <si>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</si>
  <si>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</si>
  <si>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</si>
  <si>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</si>
  <si>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</si>
  <si>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</si>
  <si>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</si>
  <si>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</si>
  <si>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</si>
  <si>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</si>
  <si>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</si>
  <si>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</si>
  <si>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</si>
  <si>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</si>
  <si>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</si>
  <si>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</si>
  <si>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</si>
  <si>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</si>
  <si>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</si>
  <si>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</si>
  <si>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</si>
  <si>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</si>
  <si>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</si>
  <si>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</si>
  <si>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</si>
  <si>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</si>
  <si>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</si>
  <si>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</si>
  <si>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</si>
  <si>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</si>
  <si>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</si>
  <si>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</si>
  <si>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</si>
  <si>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</si>
  <si>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</si>
  <si>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</si>
  <si>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</si>
  <si>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</si>
  <si>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</si>
  <si>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</si>
  <si>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</si>
  <si>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</si>
  <si>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</si>
  <si>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</si>
  <si>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</si>
  <si>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</si>
  <si>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</si>
  <si>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</si>
  <si>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</si>
  <si>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</si>
  <si>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</si>
  <si>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</si>
  <si>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</si>
  <si>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</si>
  <si>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</si>
  <si>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</si>
  <si>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</si>
  <si>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</si>
  <si>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</si>
  <si>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</si>
  <si>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</si>
  <si>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</si>
  <si>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</si>
  <si>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</si>
  <si>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</si>
  <si>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</si>
  <si>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</si>
  <si>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</si>
  <si>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</si>
  <si>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</si>
  <si>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</si>
  <si>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</si>
  <si>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</si>
  <si>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</si>
  <si>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</si>
  <si>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</si>
  <si>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</si>
  <si>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</si>
  <si>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</si>
  <si>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</si>
  <si>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</si>
  <si>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</si>
  <si>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</si>
  <si>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</si>
  <si>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</si>
  <si>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</si>
  <si>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</si>
  <si>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</si>
  <si>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</si>
  <si>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</si>
  <si>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</si>
  <si>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</si>
  <si>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</si>
  <si>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</si>
  <si>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</si>
  <si>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</si>
  <si>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</si>
  <si>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</si>
  <si>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</si>
  <si>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</si>
  <si>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</si>
  <si>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</si>
  <si>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</si>
  <si>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</si>
  <si>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</si>
  <si>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</si>
  <si>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</si>
  <si>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</si>
  <si>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</si>
  <si>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</si>
  <si>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</si>
  <si>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</si>
  <si>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</si>
  <si>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</si>
  <si>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</si>
  <si>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</si>
  <si>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</si>
  <si>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</si>
  <si>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</si>
  <si>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</si>
  <si>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</si>
  <si>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</si>
  <si>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</si>
  <si>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</si>
  <si>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</si>
  <si>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</si>
  <si>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</si>
  <si>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</si>
  <si>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</si>
  <si>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</si>
  <si>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</si>
  <si>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</si>
  <si>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</si>
  <si>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</si>
  <si>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</si>
  <si>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</si>
  <si>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</si>
  <si>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</si>
  <si>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</si>
  <si>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</si>
  <si>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</si>
  <si>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</si>
  <si>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</si>
  <si>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</si>
  <si>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</si>
  <si>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</si>
  <si>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</si>
  <si>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</si>
  <si>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</si>
  <si>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</si>
  <si>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</si>
  <si>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</si>
  <si>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</si>
  <si>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</si>
  <si>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</si>
  <si>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</si>
  <si>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</si>
  <si>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</si>
  <si>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</si>
  <si>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</si>
  <si>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</si>
  <si>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</si>
  <si>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</si>
  <si>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</si>
  <si>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</si>
  <si>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</si>
  <si>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</si>
  <si>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</si>
  <si>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</si>
  <si>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</si>
  <si>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</si>
  <si>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</si>
  <si>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</si>
  <si>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</si>
  <si>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</si>
  <si>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</si>
  <si>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</si>
  <si>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</si>
  <si>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</si>
  <si>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</si>
  <si>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</si>
  <si>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</si>
  <si>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</si>
  <si>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</si>
  <si>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</si>
  <si>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</si>
  <si>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</si>
  <si>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</si>
  <si>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</si>
  <si>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</si>
  <si>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</si>
  <si>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</si>
  <si>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</si>
  <si>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</si>
  <si>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</si>
  <si>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</si>
  <si>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</si>
  <si>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</si>
  <si>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</si>
  <si>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</si>
  <si>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</si>
  <si>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</si>
  <si>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</si>
  <si>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</si>
  <si>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</si>
  <si>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</si>
  <si>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</si>
  <si>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</si>
  <si>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</si>
  <si>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</si>
  <si>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</si>
  <si>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</si>
  <si>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</si>
  <si>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</si>
  <si>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</si>
  <si>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</si>
  <si>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</si>
  <si>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</si>
  <si>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</si>
  <si>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</si>
  <si>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</si>
  <si>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</si>
  <si>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</si>
  <si>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</si>
  <si>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</si>
  <si>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</si>
  <si>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</si>
  <si>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</si>
  <si>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</si>
  <si>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</si>
  <si>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</si>
  <si>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</si>
  <si>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</si>
  <si>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</si>
  <si>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</si>
  <si>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</si>
  <si>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</si>
  <si>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</si>
  <si>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</si>
  <si>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</si>
  <si>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</si>
  <si>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</si>
  <si>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</si>
  <si>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</si>
  <si>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</si>
  <si>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</si>
  <si>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</si>
  <si>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</si>
  <si>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</si>
  <si>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</si>
  <si>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</si>
  <si>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</si>
  <si>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</si>
  <si>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</si>
  <si>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</si>
  <si>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</si>
  <si>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</si>
  <si>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</si>
  <si>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</si>
  <si>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</si>
  <si>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</si>
  <si>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</si>
  <si>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</si>
  <si>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</si>
  <si>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</si>
  <si>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</si>
  <si>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</si>
  <si>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</si>
  <si>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</si>
  <si>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</si>
  <si>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</si>
  <si>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</si>
  <si>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</si>
  <si>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</si>
  <si>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</si>
  <si>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</si>
  <si>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</si>
  <si>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</si>
  <si>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</si>
  <si>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</si>
  <si>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</si>
  <si>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</si>
  <si>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</si>
  <si>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</si>
  <si>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</si>
  <si>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</si>
  <si>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</si>
  <si>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</si>
  <si>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</si>
  <si>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</si>
  <si>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</si>
  <si>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</si>
  <si>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</si>
  <si>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</si>
  <si>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</si>
  <si>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</si>
  <si>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</si>
  <si>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</si>
  <si>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</si>
  <si>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</si>
  <si>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</si>
  <si>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</si>
  <si>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</si>
  <si>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</si>
  <si>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</si>
  <si>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</si>
  <si>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</si>
  <si>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</si>
  <si>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</si>
  <si>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</si>
  <si>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</si>
  <si>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</si>
  <si>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</si>
  <si>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</si>
  <si>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</si>
  <si>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</si>
  <si>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</si>
  <si>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</si>
  <si>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</si>
  <si>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</si>
  <si>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</si>
  <si>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</si>
  <si>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</si>
  <si>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</si>
  <si>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</si>
  <si>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</si>
  <si>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</si>
  <si>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</si>
  <si>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</si>
  <si>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</si>
  <si>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</si>
  <si>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</si>
  <si>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</si>
  <si>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</si>
  <si>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</si>
  <si>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</si>
  <si>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</si>
  <si>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</si>
  <si>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</si>
  <si>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</si>
  <si>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</si>
  <si>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</si>
  <si>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</si>
  <si>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</si>
  <si>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</si>
  <si>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</si>
  <si>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</si>
  <si>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</si>
  <si>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</si>
  <si>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</si>
  <si>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</si>
  <si>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</si>
  <si>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</si>
  <si>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</si>
  <si>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</si>
  <si>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</si>
  <si>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</si>
  <si>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</si>
  <si>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</si>
  <si>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</si>
  <si>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</si>
  <si>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</si>
  <si>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</si>
  <si>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</si>
  <si>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</si>
  <si>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</si>
  <si>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</si>
  <si>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</si>
  <si>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</si>
  <si>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</si>
  <si>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</si>
  <si>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</si>
  <si>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</si>
  <si>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</si>
  <si>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</si>
  <si>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</si>
  <si>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</si>
  <si>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</si>
  <si>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</si>
  <si>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</si>
  <si>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</si>
  <si>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</si>
  <si>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</si>
  <si>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</si>
  <si>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</si>
  <si>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</si>
  <si>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</si>
  <si>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</si>
  <si>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</si>
  <si>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</si>
  <si>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</si>
  <si>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</si>
  <si>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</si>
  <si>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</si>
  <si>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</si>
  <si>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</si>
  <si>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</si>
  <si>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</si>
  <si>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</si>
  <si>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</si>
  <si>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</si>
  <si>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</si>
  <si>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</si>
  <si>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</si>
  <si>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</si>
  <si>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</si>
  <si>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</si>
  <si>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</si>
  <si>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</si>
  <si>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</si>
  <si>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</si>
  <si>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</si>
  <si>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</si>
  <si>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</si>
  <si>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</si>
  <si>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</si>
  <si>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</si>
  <si>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</si>
  <si>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</si>
  <si>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</si>
  <si>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</si>
  <si>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</si>
  <si>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</si>
  <si>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</si>
  <si>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</si>
  <si>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</si>
  <si>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</si>
  <si>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</si>
  <si>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</si>
  <si>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</si>
  <si>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</si>
  <si>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</si>
  <si>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</si>
  <si>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</si>
  <si>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</si>
  <si>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</si>
  <si>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</si>
  <si>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</si>
  <si>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</si>
  <si>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</si>
  <si>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</si>
  <si>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</si>
  <si>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</si>
  <si>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</si>
  <si>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</si>
  <si>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</si>
  <si>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</si>
  <si>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</si>
  <si>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</si>
  <si>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</si>
  <si>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</si>
  <si>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</si>
  <si>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</si>
  <si>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</si>
  <si>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</si>
  <si>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</si>
  <si>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</si>
  <si>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</si>
  <si>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</si>
  <si>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</si>
  <si>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</si>
  <si>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</si>
  <si>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</si>
  <si>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</si>
  <si>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</si>
  <si>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</si>
  <si>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</si>
  <si>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</si>
  <si>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</si>
  <si>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</si>
  <si>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</si>
  <si>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</si>
  <si>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</si>
  <si>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</si>
  <si>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</si>
  <si>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</si>
  <si>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</si>
  <si>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</si>
  <si>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</si>
  <si>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</si>
  <si>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</si>
  <si>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</si>
  <si>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</si>
  <si>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</si>
  <si>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</si>
  <si>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</si>
  <si>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</si>
  <si>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</si>
  <si>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</si>
  <si>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</si>
  <si>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</si>
  <si>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</si>
  <si>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</si>
  <si>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</si>
  <si>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</si>
  <si>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</si>
  <si>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</si>
  <si>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</si>
  <si>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</si>
  <si>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</si>
  <si>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</si>
  <si>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</si>
  <si>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</si>
  <si>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</si>
  <si>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</si>
  <si>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</si>
  <si>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</si>
  <si>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</si>
  <si>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</si>
  <si>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</si>
  <si>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</si>
  <si>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</si>
  <si>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</si>
  <si>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</si>
  <si>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</si>
  <si>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</si>
  <si>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</si>
  <si>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</si>
  <si>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</si>
  <si>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</si>
  <si>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</si>
  <si>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</si>
  <si>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</si>
  <si>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</si>
  <si>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</si>
  <si>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</si>
  <si>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</si>
  <si>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</si>
  <si>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</si>
  <si>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</si>
  <si>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</si>
  <si>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</si>
  <si>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</si>
  <si>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</si>
  <si>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</si>
  <si>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</si>
  <si>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</si>
  <si>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</si>
  <si>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</si>
  <si>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</si>
  <si>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</si>
  <si>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</si>
  <si>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</si>
  <si>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</si>
  <si>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</si>
  <si>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</si>
  <si>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</si>
  <si>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</si>
  <si>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</si>
  <si>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</si>
  <si>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</si>
  <si>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</si>
  <si>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</si>
  <si>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</si>
  <si>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</si>
  <si>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</si>
  <si>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</si>
  <si>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</si>
  <si>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</si>
  <si>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</si>
  <si>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</si>
  <si>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</si>
  <si>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</si>
  <si>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</si>
  <si>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</si>
  <si>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</si>
  <si>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</si>
  <si>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</si>
  <si>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</si>
  <si>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</si>
  <si>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</si>
  <si>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</si>
  <si>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</si>
  <si>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</si>
  <si>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</si>
  <si>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</si>
  <si>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</si>
  <si>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</si>
  <si>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</si>
  <si>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</si>
  <si>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</si>
  <si>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</si>
  <si>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</si>
  <si>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</si>
  <si>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</si>
  <si>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</si>
  <si>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</si>
  <si>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</si>
  <si>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</si>
  <si>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</si>
  <si>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</si>
  <si>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</si>
  <si>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</si>
  <si>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</si>
  <si>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</si>
  <si>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</si>
  <si>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</si>
  <si>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</si>
  <si>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</si>
  <si>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</si>
  <si>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</si>
  <si>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</si>
  <si>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</si>
  <si>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</si>
  <si>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</si>
  <si>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</si>
  <si>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</si>
  <si>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</si>
  <si>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</si>
  <si>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</si>
  <si>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</si>
  <si>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</si>
  <si>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</si>
  <si>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</si>
  <si>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</si>
  <si>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</si>
  <si>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</si>
  <si>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</si>
  <si>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</si>
  <si>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</si>
  <si>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</si>
  <si>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</si>
  <si>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</si>
  <si>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</si>
  <si>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</si>
  <si>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</si>
  <si>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</si>
  <si>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</si>
  <si>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</si>
  <si>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</si>
  <si>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</si>
  <si>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</si>
  <si>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</si>
  <si>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</si>
  <si>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</si>
  <si>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</si>
  <si>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</si>
  <si>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</si>
  <si>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</si>
  <si>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</si>
  <si>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</si>
  <si>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</si>
  <si>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</si>
  <si>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</si>
  <si>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</si>
  <si>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</si>
  <si>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</si>
  <si>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</si>
  <si>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</si>
  <si>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</si>
  <si>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</si>
  <si>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</si>
  <si>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</si>
  <si>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</si>
  <si>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</si>
  <si>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</si>
  <si>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</si>
  <si>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</si>
  <si>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</si>
  <si>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</si>
  <si>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</si>
  <si>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</si>
  <si>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</si>
  <si>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</si>
  <si>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</si>
  <si>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</si>
  <si>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</si>
  <si>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</si>
  <si>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</si>
  <si>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</si>
  <si>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</si>
  <si>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</si>
  <si>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</si>
  <si>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</si>
  <si>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</si>
  <si>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</si>
  <si>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</si>
  <si>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</si>
  <si>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</si>
  <si>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</si>
  <si>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</si>
  <si>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</si>
  <si>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</si>
  <si>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</si>
  <si>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</si>
  <si>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</si>
  <si>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</si>
  <si>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</si>
  <si>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</si>
  <si>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</si>
  <si>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</si>
  <si>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</si>
  <si>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</si>
  <si>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</si>
  <si>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</si>
  <si>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</si>
  <si>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</si>
  <si>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</si>
  <si>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</si>
  <si>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</si>
  <si>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</si>
  <si>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</si>
  <si>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</si>
  <si>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</si>
  <si>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</si>
  <si>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</si>
  <si>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</si>
  <si>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</si>
  <si>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</si>
  <si>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</si>
  <si>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</si>
  <si>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</si>
  <si>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</si>
  <si>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</si>
  <si>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</si>
  <si>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</si>
  <si>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</si>
  <si>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</si>
  <si>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</si>
  <si>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</si>
  <si>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</si>
  <si>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</si>
  <si>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</si>
  <si>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</si>
  <si>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</si>
  <si>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</si>
  <si>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</si>
  <si>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</si>
  <si>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</si>
  <si>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</si>
  <si>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</si>
  <si>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</si>
  <si>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</si>
  <si>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</si>
  <si>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</si>
  <si>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</si>
  <si>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</si>
  <si>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</si>
  <si>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</si>
  <si>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</si>
  <si>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</si>
  <si>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</si>
  <si>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</si>
  <si>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</si>
  <si>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</si>
  <si>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</si>
  <si>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</si>
  <si>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</si>
  <si>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</si>
  <si>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</si>
  <si>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</si>
  <si>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</si>
  <si>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</si>
  <si>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</si>
  <si>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</si>
  <si>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</si>
  <si>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</si>
  <si>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</si>
  <si>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</si>
  <si>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</si>
  <si>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</si>
  <si>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</si>
  <si>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</si>
  <si>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</si>
  <si>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</si>
  <si>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</si>
  <si>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</si>
  <si>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</si>
  <si>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</si>
  <si>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</si>
  <si>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</si>
  <si>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</si>
  <si>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</si>
  <si>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</si>
  <si>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</si>
  <si>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</si>
  <si>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</si>
  <si>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</si>
  <si>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</si>
  <si>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</si>
  <si>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</si>
  <si>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</si>
  <si>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</si>
  <si>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</si>
  <si>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</si>
  <si>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</si>
  <si>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</si>
  <si>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</si>
  <si>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</si>
  <si>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</si>
  <si>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</si>
  <si>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</si>
  <si>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</si>
  <si>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</si>
  <si>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</si>
  <si>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</si>
  <si>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</si>
  <si>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</si>
  <si>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</si>
  <si>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</si>
  <si>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</si>
  <si>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</si>
  <si>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</si>
  <si>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</si>
  <si>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</si>
  <si>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</si>
  <si>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</si>
  <si>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</si>
  <si>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</si>
  <si>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</si>
  <si>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</si>
  <si>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</si>
  <si>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</si>
  <si>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</si>
  <si>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</si>
  <si>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</si>
  <si>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</si>
  <si>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</si>
  <si>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</si>
  <si>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</si>
  <si>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</si>
  <si>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</si>
  <si>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</si>
  <si>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</si>
  <si>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</si>
  <si>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</si>
  <si>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</si>
  <si>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</si>
  <si>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</si>
  <si>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</si>
  <si>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</si>
  <si>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</si>
  <si>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</si>
  <si>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</si>
  <si>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</si>
  <si>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</si>
  <si>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</si>
  <si>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</si>
  <si>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</si>
  <si>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</si>
  <si>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</si>
  <si>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</si>
  <si>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</si>
  <si>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</si>
  <si>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</si>
  <si>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</si>
  <si>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</si>
  <si>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</si>
  <si>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</si>
  <si>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</si>
  <si>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</si>
  <si>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</si>
  <si>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</si>
  <si>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</si>
  <si>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</si>
  <si>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</si>
  <si>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</si>
  <si>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</si>
  <si>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</si>
  <si>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</si>
  <si>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</si>
  <si>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</si>
  <si>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</si>
  <si>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</si>
  <si>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</si>
  <si>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</si>
  <si>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</si>
  <si>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</si>
  <si>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</si>
  <si>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</si>
  <si>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</si>
  <si>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</si>
  <si>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</si>
  <si>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</si>
  <si>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</si>
  <si>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</si>
  <si>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</si>
  <si>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</si>
  <si>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</si>
  <si>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</si>
  <si>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</si>
  <si>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</si>
  <si>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</si>
  <si>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</si>
  <si>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</si>
  <si>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</si>
  <si>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</si>
  <si>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</si>
  <si>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</si>
  <si>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</si>
  <si>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</si>
  <si>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</si>
  <si>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</si>
  <si>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</si>
  <si>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</si>
  <si>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</si>
  <si>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</si>
  <si>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</si>
  <si>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</si>
  <si>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</si>
  <si>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</si>
  <si>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</si>
  <si>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</si>
  <si>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</si>
  <si>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</si>
  <si>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</si>
  <si>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</si>
  <si>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</si>
  <si>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</si>
  <si>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</si>
  <si>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</si>
  <si>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</si>
  <si>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</si>
  <si>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</si>
  <si>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</si>
  <si>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</si>
  <si>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</si>
  <si>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</si>
  <si>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</si>
  <si>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</si>
  <si>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</si>
  <si>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</si>
  <si>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</si>
  <si>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</si>
  <si>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</si>
  <si>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</si>
  <si>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</si>
  <si>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</si>
  <si>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</si>
  <si>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</si>
  <si>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</si>
  <si>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</si>
  <si>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</si>
  <si>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</si>
  <si>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</si>
  <si>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</si>
  <si>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</si>
  <si>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</si>
  <si>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</si>
  <si>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</si>
  <si>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</si>
  <si>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</si>
  <si>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</si>
  <si>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</si>
  <si>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</si>
  <si>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</si>
  <si>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</si>
  <si>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</si>
  <si>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</si>
  <si>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</si>
  <si>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</si>
  <si>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</si>
  <si>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</si>
  <si>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</si>
  <si>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</si>
  <si>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</si>
  <si>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</si>
  <si>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</si>
  <si>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</si>
  <si>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</si>
  <si>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</si>
  <si>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</si>
  <si>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</si>
  <si>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</si>
  <si>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</si>
  <si>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</si>
  <si>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</si>
  <si>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</si>
  <si>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</si>
  <si>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</si>
  <si>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</si>
  <si>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</si>
  <si>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</si>
  <si>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</si>
  <si>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</si>
  <si>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</si>
  <si>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</si>
  <si>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</si>
  <si>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</si>
  <si>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</si>
  <si>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</si>
  <si>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</si>
  <si>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</si>
  <si>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</si>
  <si>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</si>
  <si>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</si>
  <si>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</si>
  <si>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</si>
  <si>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</si>
  <si>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</si>
  <si>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</si>
  <si>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</si>
  <si>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</si>
  <si>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</si>
  <si>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</si>
  <si>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</si>
  <si>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</si>
  <si>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</si>
  <si>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</si>
  <si>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</si>
  <si>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</si>
  <si>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</si>
  <si>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</si>
  <si>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</si>
  <si>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</si>
  <si>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</si>
  <si>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</si>
  <si>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</si>
  <si>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</si>
  <si>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</si>
  <si>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</si>
  <si>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</si>
  <si>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</si>
  <si>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</si>
  <si>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</si>
  <si>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</si>
  <si>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</si>
  <si>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</si>
  <si>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</si>
  <si>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</si>
  <si>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</si>
  <si>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</si>
  <si>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</si>
  <si>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</si>
  <si>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</si>
  <si>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</si>
  <si>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</si>
  <si>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</si>
  <si>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</si>
  <si>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</si>
  <si>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</si>
  <si>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</si>
  <si>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</si>
  <si>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</si>
  <si>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</si>
  <si>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</si>
  <si>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</si>
  <si>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</si>
  <si>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</si>
  <si>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</si>
  <si>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</si>
  <si>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</si>
  <si>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</si>
  <si>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</si>
  <si>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</si>
  <si>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</si>
  <si>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</si>
  <si>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</si>
  <si>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</si>
  <si>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</si>
  <si>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</si>
  <si>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</si>
  <si>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</si>
  <si>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</si>
  <si>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</si>
  <si>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</si>
  <si>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</si>
  <si>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</si>
  <si>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</si>
  <si>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</si>
  <si>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</si>
  <si>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</si>
  <si>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</si>
  <si>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</si>
  <si>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</si>
  <si>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</si>
  <si>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</si>
  <si>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</si>
  <si>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</si>
  <si>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</si>
  <si>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</si>
  <si>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</si>
  <si>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</si>
  <si>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</si>
  <si>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</si>
  <si>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</si>
  <si>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</si>
  <si>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</si>
  <si>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</si>
  <si>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</si>
  <si>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</si>
  <si>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</si>
  <si>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</si>
  <si>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</si>
  <si>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</si>
  <si>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</si>
  <si>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</si>
  <si>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</si>
  <si>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</si>
  <si>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</si>
  <si>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</si>
  <si>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</si>
  <si>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</si>
  <si>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</si>
  <si>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</si>
  <si>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</si>
  <si>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</si>
  <si>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</si>
  <si>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</si>
  <si>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</si>
  <si>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</si>
  <si>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</si>
  <si>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</si>
  <si>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</si>
  <si>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</si>
  <si>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</si>
  <si>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</si>
  <si>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</si>
  <si>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</si>
  <si>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</si>
  <si>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</si>
  <si>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</si>
  <si>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</si>
  <si>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</si>
  <si>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</si>
  <si>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</si>
  <si>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</si>
  <si>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</si>
  <si>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</si>
  <si>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</si>
  <si>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</si>
  <si>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</si>
  <si>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</si>
  <si>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</si>
  <si>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</si>
  <si>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</si>
  <si>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</si>
  <si>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</si>
  <si>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</si>
  <si>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</si>
  <si>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</si>
  <si>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</si>
  <si>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</si>
  <si>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</si>
  <si>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</si>
  <si>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</si>
  <si>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</si>
  <si>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</si>
  <si>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</si>
  <si>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</si>
  <si>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</si>
  <si>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</si>
  <si>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</si>
  <si>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</si>
  <si>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</si>
  <si>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</si>
  <si>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</si>
  <si>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</si>
  <si>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</si>
  <si>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</si>
  <si>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</si>
  <si>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</si>
  <si>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</si>
  <si>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</si>
  <si>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</si>
  <si>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</si>
  <si>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</si>
  <si>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</si>
  <si>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</si>
  <si>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</si>
  <si>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</si>
  <si>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</si>
  <si>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</si>
  <si>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</si>
  <si>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</si>
  <si>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</si>
  <si>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</si>
  <si>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</si>
  <si>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</si>
  <si>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</si>
  <si>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</si>
  <si>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</si>
  <si>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</si>
  <si>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</si>
  <si>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</si>
  <si>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</si>
  <si>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</si>
  <si>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</si>
  <si>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</si>
  <si>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</si>
  <si>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</si>
  <si>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</si>
  <si>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</si>
  <si>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</si>
  <si>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</si>
  <si>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</si>
  <si>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</si>
  <si>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</si>
  <si>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</si>
  <si>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</si>
  <si>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</si>
  <si>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</si>
  <si>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</si>
  <si>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</si>
  <si>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</si>
  <si>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</si>
  <si>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</si>
  <si>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</si>
  <si>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</si>
  <si>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</si>
  <si>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</si>
  <si>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</si>
  <si>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</si>
  <si>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</si>
  <si>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</si>
  <si>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</si>
  <si>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</si>
  <si>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</si>
  <si>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</si>
  <si>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</si>
  <si>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</si>
  <si>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</si>
  <si>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</si>
  <si>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</si>
  <si>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</si>
  <si>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</si>
  <si>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</si>
  <si>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</si>
  <si>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</si>
  <si>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</si>
  <si>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</si>
  <si>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</si>
  <si>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</si>
  <si>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</si>
  <si>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</si>
  <si>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</si>
  <si>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</si>
  <si>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</si>
  <si>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</si>
  <si>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</si>
  <si>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</si>
  <si>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</si>
  <si>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</si>
  <si>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</si>
  <si>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</si>
  <si>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</si>
  <si>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</si>
  <si>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</si>
  <si>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</si>
  <si>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</si>
  <si>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</si>
  <si>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</si>
  <si>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</si>
  <si>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</si>
  <si>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</si>
  <si>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</si>
  <si>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</si>
  <si>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</si>
  <si>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</si>
  <si>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</si>
  <si>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</si>
  <si>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</si>
  <si>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</si>
  <si>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</si>
  <si>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</si>
  <si>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</si>
  <si>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</si>
  <si>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</si>
  <si>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</si>
  <si>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</si>
  <si>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</si>
  <si>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</si>
  <si>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</si>
  <si>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</si>
  <si>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</si>
  <si>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</si>
  <si>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</si>
  <si>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</si>
  <si>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</si>
  <si>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</si>
  <si>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</si>
  <si>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</si>
  <si>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</si>
  <si>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</si>
  <si>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</si>
  <si>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</si>
  <si>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</si>
  <si>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</si>
  <si>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</si>
  <si>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</si>
  <si>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</si>
  <si>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</si>
  <si>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</si>
  <si>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</si>
  <si>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</si>
  <si>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</si>
  <si>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</si>
  <si>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</si>
  <si>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</si>
  <si>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</si>
  <si>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</si>
  <si>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</si>
  <si>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</si>
  <si>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</si>
  <si>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</si>
  <si>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</si>
  <si>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</si>
  <si>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</si>
  <si>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</si>
  <si>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</si>
  <si>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</si>
  <si>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</si>
  <si>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</si>
  <si>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</si>
  <si>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</si>
  <si>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</si>
  <si>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</si>
  <si>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</si>
  <si>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</si>
  <si>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</si>
  <si>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</si>
  <si>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</si>
  <si>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</si>
  <si>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</si>
  <si>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</si>
  <si>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</si>
  <si>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</si>
  <si>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</si>
  <si>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</si>
  <si>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</si>
  <si>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</si>
  <si>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</si>
  <si>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</si>
  <si>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</si>
  <si>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</si>
  <si>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</si>
  <si>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</si>
  <si>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</si>
  <si>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</si>
  <si>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</si>
  <si>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</si>
  <si>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</si>
  <si>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</si>
  <si>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</si>
  <si>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</si>
  <si>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</si>
  <si>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</si>
  <si>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</si>
  <si>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</si>
  <si>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</si>
  <si>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</si>
  <si>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</si>
  <si>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</si>
  <si>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</si>
  <si>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</si>
  <si>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</si>
  <si>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</si>
  <si>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</si>
  <si>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</si>
  <si>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</si>
  <si>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</si>
  <si>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</si>
  <si>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</si>
  <si>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</si>
  <si>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</si>
  <si>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</si>
  <si>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</si>
  <si>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</si>
  <si>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</si>
  <si>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</si>
  <si>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</si>
  <si>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</si>
  <si>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</si>
  <si>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</si>
  <si>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</si>
  <si>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</si>
  <si>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</si>
  <si>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</si>
  <si>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</si>
  <si>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</si>
  <si>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</si>
  <si>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</si>
  <si>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</si>
  <si>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</si>
  <si>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</si>
  <si>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</si>
  <si>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</si>
  <si>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</si>
  <si>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</si>
  <si>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</si>
  <si>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</si>
  <si>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</si>
  <si>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</si>
  <si>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</si>
  <si>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</si>
  <si>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</si>
  <si>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</si>
  <si>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</si>
  <si>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</si>
  <si>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</si>
  <si>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</si>
  <si>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</si>
  <si>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</si>
  <si>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</si>
  <si>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</si>
  <si>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</si>
  <si>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</si>
  <si>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</si>
  <si>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</si>
  <si>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</si>
  <si>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</si>
  <si>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</si>
  <si>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</si>
  <si>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</si>
  <si>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</si>
  <si>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</si>
  <si>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</si>
  <si>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</si>
  <si>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</si>
  <si>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</si>
  <si>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</si>
  <si>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</si>
  <si>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</si>
  <si>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</si>
  <si>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</si>
  <si>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</si>
  <si>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</si>
  <si>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</si>
  <si>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</si>
  <si>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</si>
  <si>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</si>
  <si>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</si>
  <si>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</si>
  <si>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</si>
  <si>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</si>
  <si>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</si>
  <si>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</si>
  <si>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</si>
  <si>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</si>
  <si>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</si>
  <si>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</si>
  <si>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</si>
  <si>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</si>
  <si>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</si>
  <si>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</si>
  <si>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</si>
  <si>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</si>
  <si>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</si>
  <si>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</si>
  <si>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</si>
  <si>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</si>
  <si>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</si>
  <si>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</si>
  <si>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</si>
  <si>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</si>
  <si>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</si>
  <si>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</si>
  <si>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</si>
  <si>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</si>
  <si>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</si>
  <si>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</si>
  <si>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</si>
  <si>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</si>
  <si>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</si>
  <si>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</si>
  <si>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</si>
  <si>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</si>
  <si>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</si>
  <si>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</si>
  <si>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</si>
  <si>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</si>
  <si>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</si>
  <si>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</si>
  <si>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</si>
  <si>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</si>
  <si>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</si>
  <si>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</si>
  <si>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</si>
  <si>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</si>
  <si>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</si>
  <si>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</si>
  <si>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</si>
  <si>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</si>
  <si>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</si>
  <si>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</si>
  <si>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</si>
  <si>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</si>
  <si>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</si>
  <si>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</si>
  <si>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</si>
  <si>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</si>
  <si>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</si>
  <si>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</si>
  <si>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</si>
  <si>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</si>
  <si>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</si>
  <si>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</si>
  <si>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</si>
  <si>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</si>
  <si>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</si>
  <si>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</si>
  <si>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</si>
  <si>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</si>
  <si>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</si>
  <si>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</si>
  <si>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</si>
  <si>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</si>
  <si>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</si>
  <si>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</si>
  <si>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</si>
  <si>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</si>
  <si>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</si>
  <si>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</si>
  <si>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</si>
  <si>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</si>
  <si>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</si>
  <si>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</si>
  <si>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</si>
  <si>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</si>
  <si>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</si>
  <si>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</si>
  <si>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</si>
  <si>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</si>
  <si>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</si>
  <si>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</si>
  <si>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</si>
  <si>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</si>
  <si>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</si>
  <si>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</si>
  <si>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</si>
  <si>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</si>
  <si>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</si>
  <si>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</si>
  <si>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</si>
  <si>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</si>
  <si>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</si>
  <si>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</si>
  <si>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</si>
  <si>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</si>
  <si>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</si>
  <si>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</si>
  <si>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</si>
  <si>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</si>
  <si>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</si>
  <si>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</si>
  <si>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</si>
  <si>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</si>
  <si>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</si>
  <si>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</si>
  <si>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</si>
  <si>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</si>
  <si>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</si>
  <si>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</si>
  <si>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</si>
  <si>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</si>
  <si>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</si>
  <si>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</si>
  <si>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</si>
  <si>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</si>
  <si>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</si>
  <si>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</si>
  <si>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</si>
  <si>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</si>
  <si>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</si>
  <si>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</si>
  <si>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</si>
  <si>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</si>
  <si>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</si>
  <si>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</si>
  <si>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</si>
  <si>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</si>
  <si>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</si>
  <si>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</si>
  <si>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</si>
  <si>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</si>
  <si>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</si>
  <si>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</si>
  <si>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</si>
  <si>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</si>
  <si>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</si>
  <si>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</si>
  <si>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</si>
  <si>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</si>
  <si>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</si>
  <si>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</si>
  <si>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</si>
  <si>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</si>
  <si>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</si>
  <si>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</si>
  <si>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</si>
  <si>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</si>
  <si>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</si>
  <si>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</si>
  <si>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</si>
  <si>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</si>
  <si>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</si>
  <si>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</si>
  <si>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</si>
  <si>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</si>
  <si>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</si>
  <si>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</si>
  <si>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</si>
  <si>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</si>
  <si>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</si>
  <si>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</si>
  <si>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</si>
  <si>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</si>
  <si>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</si>
  <si>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</si>
  <si>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</si>
  <si>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</si>
  <si>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</si>
  <si>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</si>
  <si>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</si>
  <si>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</si>
  <si>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</si>
  <si>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</si>
  <si>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</si>
  <si>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</si>
  <si>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</si>
  <si>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</si>
  <si>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</si>
  <si>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</si>
  <si>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</si>
  <si>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</si>
  <si>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</si>
  <si>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</si>
  <si>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</si>
  <si>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</si>
  <si>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</si>
  <si>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</si>
  <si>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</si>
  <si>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</si>
  <si>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</si>
  <si>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</si>
  <si>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</si>
  <si>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</si>
  <si>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</si>
  <si>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</si>
  <si>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</si>
  <si>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</si>
  <si>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</si>
  <si>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</si>
  <si>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</si>
  <si>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</si>
  <si>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</si>
  <si>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</si>
  <si>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</si>
  <si>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</si>
  <si>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</si>
  <si>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</si>
  <si>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</si>
  <si>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</si>
  <si>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</si>
  <si>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</si>
  <si>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</si>
  <si>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</si>
  <si>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</si>
  <si>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</si>
  <si>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</si>
  <si>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</si>
  <si>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</si>
  <si>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</si>
  <si>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</si>
  <si>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</si>
  <si>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</si>
  <si>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</si>
  <si>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</si>
  <si>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</si>
  <si>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</si>
  <si>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</si>
  <si>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</si>
  <si>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</si>
  <si>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</si>
  <si>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</si>
  <si>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</si>
  <si>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</si>
  <si>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</si>
  <si>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</si>
  <si>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</si>
  <si>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</si>
  <si>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</si>
  <si>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</si>
  <si>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</si>
  <si>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</si>
  <si>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</si>
  <si>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</si>
  <si>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</si>
  <si>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</si>
  <si>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</si>
  <si>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</si>
  <si>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</si>
  <si>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</si>
  <si>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</si>
  <si>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</si>
  <si>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</si>
  <si>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</si>
  <si>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</si>
  <si>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</si>
  <si>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</si>
  <si>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</si>
  <si>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</si>
  <si>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</si>
  <si>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</si>
  <si>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</si>
  <si>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</si>
  <si>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</si>
  <si>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</si>
  <si>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</si>
  <si>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</si>
  <si>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</si>
  <si>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</si>
  <si>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</si>
  <si>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</si>
  <si>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</si>
  <si>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</si>
  <si>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</si>
  <si>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</si>
  <si>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</si>
  <si>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</si>
  <si>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</si>
  <si>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</si>
  <si>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</si>
  <si>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</si>
  <si>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</si>
  <si>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</si>
  <si>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</si>
  <si>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</si>
  <si>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</si>
  <si>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</si>
  <si>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</si>
  <si>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</si>
  <si>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</si>
  <si>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</si>
  <si>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</si>
  <si>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</si>
  <si>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</si>
  <si>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</si>
  <si>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</si>
  <si>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</si>
  <si>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</si>
  <si>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</si>
  <si>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</si>
  <si>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</si>
  <si>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</si>
  <si>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</si>
  <si>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</si>
  <si>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</si>
  <si>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</si>
  <si>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</si>
  <si>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</si>
  <si>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</si>
  <si>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</si>
  <si>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</si>
  <si>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</si>
  <si>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</si>
  <si>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</si>
  <si>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</si>
  <si>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</si>
  <si>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</si>
  <si>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</si>
  <si>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</si>
  <si>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</si>
  <si>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</si>
  <si>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</si>
  <si>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</si>
  <si>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</si>
  <si>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</si>
  <si>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</si>
  <si>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</si>
  <si>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</si>
  <si>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</si>
  <si>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</si>
  <si>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</si>
  <si>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</si>
  <si>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</si>
  <si>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</si>
  <si>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</si>
  <si>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</si>
  <si>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</si>
  <si>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</si>
  <si>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</si>
  <si>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</si>
  <si>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</si>
  <si>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</si>
  <si>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</si>
  <si>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</si>
  <si>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</si>
  <si>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</si>
  <si>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</si>
  <si>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</si>
  <si>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</si>
  <si>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</si>
  <si>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</si>
  <si>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</si>
  <si>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</si>
  <si>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</si>
  <si>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</si>
  <si>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</si>
  <si>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</si>
  <si>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</si>
  <si>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</si>
  <si>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</si>
  <si>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</si>
  <si>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</si>
  <si>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</si>
  <si>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</si>
  <si>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</si>
  <si>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</si>
  <si>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</si>
  <si>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</si>
  <si>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</si>
  <si>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</si>
  <si>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</si>
  <si>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</si>
  <si>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</si>
  <si>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</si>
  <si>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</si>
  <si>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</si>
  <si>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</si>
  <si>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</si>
  <si>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</si>
  <si>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</si>
  <si>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</si>
  <si>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</si>
  <si>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</si>
  <si>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</si>
  <si>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</si>
  <si>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</si>
  <si>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</si>
  <si>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</si>
  <si>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</si>
  <si>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</si>
  <si>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</si>
  <si>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</si>
  <si>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</si>
  <si>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</si>
  <si>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</si>
  <si>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</si>
  <si>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</si>
  <si>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</si>
  <si>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</si>
  <si>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</si>
  <si>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</si>
  <si>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</si>
  <si>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</si>
  <si>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</si>
  <si>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</si>
  <si>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</si>
  <si>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</si>
  <si>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</si>
  <si>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</si>
  <si>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</si>
  <si>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</si>
  <si>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</si>
  <si>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</si>
  <si>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</si>
  <si>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</si>
  <si>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</si>
  <si>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</si>
  <si>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</si>
  <si>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</si>
  <si>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</si>
  <si>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</si>
  <si>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</si>
  <si>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</si>
  <si>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</si>
  <si>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</si>
  <si>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</si>
  <si>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</si>
  <si>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</si>
  <si>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</si>
  <si>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</si>
  <si>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</si>
  <si>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</si>
  <si>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</si>
  <si>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</si>
  <si>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</si>
  <si>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</si>
  <si>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</si>
  <si>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</si>
  <si>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</si>
  <si>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</si>
  <si>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</si>
  <si>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</si>
  <si>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</si>
  <si>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</si>
  <si>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</si>
  <si>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</si>
  <si>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</si>
  <si>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</si>
  <si>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</si>
  <si>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</si>
  <si>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</si>
  <si>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</si>
  <si>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</si>
  <si>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</si>
  <si>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</si>
  <si>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</si>
  <si>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</si>
  <si>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</si>
  <si>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</si>
  <si>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</si>
  <si>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</si>
  <si>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</si>
  <si>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</si>
  <si>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</si>
  <si>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</si>
  <si>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</si>
  <si>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</si>
  <si>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</si>
  <si>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</si>
  <si>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</si>
  <si>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</si>
  <si>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</si>
  <si>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</si>
  <si>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</si>
  <si>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</si>
  <si>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</si>
  <si>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</si>
  <si>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</si>
  <si>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</si>
  <si>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</si>
  <si>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</si>
  <si>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</si>
  <si>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</si>
  <si>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</si>
  <si>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</si>
  <si>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</si>
  <si>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</si>
  <si>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</si>
  <si>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</si>
  <si>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</si>
  <si>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</si>
  <si>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</si>
  <si>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</si>
  <si>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</si>
  <si>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</si>
  <si>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</si>
  <si>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</si>
  <si>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</si>
  <si>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</si>
  <si>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</si>
  <si>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</si>
  <si>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</si>
  <si>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</si>
  <si>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</si>
  <si>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</si>
  <si>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</si>
  <si>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</si>
  <si>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</si>
  <si>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</si>
  <si>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</si>
  <si>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</si>
  <si>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</si>
  <si>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</si>
  <si>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</si>
  <si>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</si>
  <si>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</si>
  <si>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</si>
  <si>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</si>
  <si>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</si>
  <si>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</si>
  <si>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</si>
  <si>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</si>
  <si>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</si>
  <si>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</si>
  <si>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</si>
  <si>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</si>
  <si>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</si>
  <si>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</si>
  <si>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</si>
  <si>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</si>
  <si>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</si>
  <si>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</si>
  <si>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</si>
  <si>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</si>
  <si>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</si>
  <si>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</si>
  <si>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</si>
  <si>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</si>
  <si>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</si>
  <si>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</si>
  <si>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</si>
  <si>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</si>
  <si>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</si>
  <si>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</si>
  <si>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</si>
  <si>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</si>
  <si>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</si>
  <si>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</si>
  <si>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</si>
  <si>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</si>
  <si>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</si>
  <si>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</si>
  <si>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</si>
  <si>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</si>
  <si>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</si>
  <si>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</si>
  <si>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</si>
  <si>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</si>
  <si>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</si>
  <si>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</si>
  <si>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</si>
  <si>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</si>
  <si>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</si>
  <si>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</si>
  <si>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</si>
  <si>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</si>
  <si>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</si>
  <si>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</si>
  <si>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</si>
  <si>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</si>
  <si>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</si>
  <si>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</si>
  <si>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</si>
  <si>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</si>
  <si>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</si>
  <si>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</si>
  <si>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</si>
  <si>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</si>
  <si>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</si>
  <si>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</si>
  <si>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</si>
  <si>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</si>
  <si>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</si>
  <si>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</si>
  <si>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</si>
  <si>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</si>
  <si>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</si>
  <si>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</si>
  <si>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</si>
  <si>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</si>
  <si>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</si>
  <si>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</si>
  <si>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</si>
  <si>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</si>
  <si>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</si>
  <si>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</si>
  <si>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</si>
  <si>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</si>
  <si>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</si>
  <si>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</si>
  <si>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</si>
  <si>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</si>
  <si>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</si>
  <si>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</si>
  <si>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</si>
  <si>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</si>
  <si>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</si>
  <si>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</si>
  <si>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</si>
  <si>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</si>
  <si>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</si>
  <si>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</si>
  <si>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</si>
  <si>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</si>
  <si>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</si>
  <si>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</si>
  <si>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</si>
  <si>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</si>
  <si>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</si>
  <si>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</si>
  <si>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</si>
  <si>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</si>
  <si>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</si>
  <si>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</si>
  <si>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</si>
  <si>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</si>
  <si>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</si>
  <si>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</si>
  <si>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</si>
  <si>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</si>
  <si>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</si>
  <si>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</si>
  <si>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</si>
  <si>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</si>
  <si>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</si>
  <si>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</si>
  <si>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</si>
  <si>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</si>
  <si>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</si>
  <si>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</si>
  <si>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</si>
  <si>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</si>
  <si>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</si>
  <si>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</si>
  <si>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</si>
  <si>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</si>
  <si>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</si>
  <si>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</si>
  <si>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</si>
  <si>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</si>
  <si>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</si>
  <si>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</si>
  <si>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</si>
  <si>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</si>
  <si>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</si>
  <si>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</si>
  <si>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</si>
  <si>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</si>
  <si>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</si>
  <si>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</si>
  <si>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</si>
  <si>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</si>
  <si>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</si>
  <si>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</si>
  <si>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</si>
  <si>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</si>
  <si>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</si>
  <si>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</si>
  <si>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</si>
  <si>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</si>
  <si>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</si>
  <si>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</si>
  <si>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</si>
  <si>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</si>
  <si>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</si>
  <si>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</si>
  <si>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</si>
  <si>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</si>
  <si>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</si>
  <si>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</si>
  <si>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</si>
  <si>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</si>
  <si>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</si>
  <si>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</si>
  <si>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</si>
  <si>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</si>
  <si>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</si>
  <si>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</si>
  <si>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</si>
  <si>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</si>
  <si>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</si>
  <si>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</si>
  <si>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</si>
  <si>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</si>
  <si>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</si>
  <si>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</si>
  <si>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</si>
  <si>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</si>
  <si>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</si>
  <si>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</si>
  <si>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</si>
  <si>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</si>
  <si>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</si>
  <si>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</si>
  <si>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</si>
  <si>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</si>
  <si>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</si>
  <si>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</si>
  <si>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</si>
  <si>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</si>
  <si>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</si>
  <si>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</si>
  <si>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</si>
  <si>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</si>
  <si>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</si>
  <si>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</si>
  <si>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</si>
  <si>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</si>
  <si>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</si>
  <si>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</si>
  <si>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</si>
  <si>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</si>
  <si>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</si>
  <si>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</si>
  <si>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</si>
  <si>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</si>
  <si>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</si>
  <si>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</si>
  <si>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</si>
  <si>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</si>
  <si>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</si>
  <si>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</si>
  <si>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</si>
  <si>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</si>
  <si>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</si>
  <si>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</si>
  <si>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</si>
  <si>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</si>
  <si>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</si>
  <si>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</si>
  <si>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</si>
  <si>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</si>
  <si>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</si>
  <si>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</si>
  <si>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</si>
  <si>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</si>
  <si>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</si>
  <si>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</si>
  <si>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</si>
  <si>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</si>
  <si>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</si>
  <si>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</si>
  <si>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</si>
  <si>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</si>
  <si>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</si>
  <si>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</si>
  <si>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</si>
  <si>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</si>
  <si>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</si>
  <si>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</si>
  <si>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</si>
  <si>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</si>
  <si>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</si>
  <si>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</si>
  <si>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</si>
  <si>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</si>
  <si>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</si>
  <si>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</si>
  <si>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</si>
  <si>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</si>
  <si>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</si>
  <si>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</si>
  <si>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</si>
  <si>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</si>
  <si>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</si>
  <si>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</si>
  <si>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</si>
  <si>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</si>
  <si>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</si>
  <si>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</si>
  <si>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</si>
  <si>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</si>
  <si>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</si>
  <si>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</si>
  <si>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</si>
  <si>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</si>
  <si>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</si>
  <si>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</si>
  <si>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</si>
  <si>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</si>
  <si>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</si>
  <si>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</si>
  <si>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</si>
  <si>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</si>
  <si>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</si>
  <si>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</si>
  <si>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</si>
  <si>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</si>
  <si>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</si>
  <si>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</si>
  <si>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</si>
  <si>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</si>
  <si>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</si>
  <si>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</si>
  <si>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</si>
  <si>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</si>
  <si>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</si>
  <si>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</si>
  <si>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</si>
  <si>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</si>
  <si>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</si>
  <si>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</si>
  <si>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</si>
  <si>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</si>
  <si>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</si>
  <si>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</si>
  <si>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</si>
  <si>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</si>
  <si>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</si>
  <si>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</si>
  <si>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</si>
  <si>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</si>
  <si>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</si>
  <si>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</si>
  <si>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</si>
  <si>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</si>
  <si>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</si>
  <si>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</si>
  <si>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</si>
  <si>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</si>
  <si>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</si>
  <si>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</si>
  <si>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</si>
  <si>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</si>
  <si>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</si>
  <si>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</si>
  <si>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</si>
  <si>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</si>
  <si>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</si>
  <si>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</si>
  <si>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</si>
  <si>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</si>
  <si>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</si>
  <si>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</si>
  <si>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</si>
  <si>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</si>
  <si>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</si>
  <si>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</si>
  <si>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</si>
  <si>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</si>
  <si>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</si>
  <si>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</si>
  <si>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</si>
  <si>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</si>
  <si>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</si>
  <si>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</si>
  <si>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</si>
  <si>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</si>
  <si>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</si>
  <si>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</si>
  <si>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</si>
  <si>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</si>
  <si>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</si>
  <si>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</si>
  <si>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</si>
  <si>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</si>
  <si>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</si>
  <si>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</si>
  <si>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</si>
  <si>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</si>
  <si>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</si>
  <si>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</si>
  <si>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</si>
  <si>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</si>
  <si>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</si>
  <si>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</si>
  <si>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</si>
  <si>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</si>
  <si>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</si>
  <si>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</si>
  <si>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</si>
  <si>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</si>
  <si>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</si>
  <si>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</si>
  <si>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</si>
  <si>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</si>
  <si>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</si>
  <si>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</si>
  <si>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</si>
  <si>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</si>
  <si>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</si>
  <si>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</si>
  <si>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</si>
  <si>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</si>
  <si>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</si>
  <si>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</si>
  <si>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</si>
  <si>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</si>
  <si>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</si>
  <si>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</si>
  <si>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</si>
  <si>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</si>
  <si>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</si>
  <si>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</si>
  <si>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</si>
  <si>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</si>
  <si>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</si>
  <si>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</si>
  <si>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</si>
  <si>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</si>
  <si>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</si>
  <si>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</si>
  <si>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</si>
  <si>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</si>
  <si>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</si>
  <si>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</si>
  <si>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</si>
  <si>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</si>
  <si>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</si>
  <si>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</si>
  <si>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</si>
  <si>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</si>
  <si>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</si>
  <si>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</si>
  <si>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</si>
  <si>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</si>
  <si>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</si>
  <si>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</si>
  <si>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</si>
  <si>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</si>
  <si>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</si>
  <si>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</si>
  <si>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</si>
  <si>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</si>
  <si>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</si>
  <si>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</si>
  <si>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</si>
  <si>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</si>
  <si>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</si>
  <si>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</si>
  <si>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</si>
  <si>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</si>
  <si>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</si>
  <si>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</si>
  <si>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</si>
  <si>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</si>
  <si>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</si>
  <si>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</si>
  <si>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</si>
  <si>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</si>
  <si>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</si>
  <si>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</si>
  <si>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</si>
  <si>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</si>
  <si>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</si>
  <si>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</si>
  <si>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</si>
  <si>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</si>
  <si>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</si>
  <si>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</si>
  <si>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</si>
  <si>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</si>
  <si>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</si>
  <si>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</si>
  <si>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</si>
  <si>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</si>
  <si>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</si>
  <si>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</si>
  <si>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</si>
  <si>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</si>
  <si>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</si>
  <si>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</si>
  <si>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</si>
  <si>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</si>
  <si>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</si>
  <si>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</si>
  <si>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</si>
  <si>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</si>
  <si>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</si>
  <si>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</si>
  <si>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</si>
  <si>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</si>
  <si>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</si>
  <si>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</si>
  <si>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</si>
  <si>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</si>
  <si>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</si>
  <si>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</si>
  <si>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</si>
  <si>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</si>
  <si>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</si>
  <si>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</si>
  <si>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</si>
  <si>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</si>
  <si>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</si>
  <si>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</si>
  <si>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</si>
  <si>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</si>
  <si>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</si>
  <si>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</si>
  <si>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</si>
  <si>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</si>
  <si>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</si>
  <si>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</si>
  <si>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</si>
  <si>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</si>
  <si>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</si>
  <si>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</si>
  <si>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</si>
  <si>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</si>
  <si>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</si>
  <si>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</si>
  <si>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</si>
  <si>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</si>
  <si>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</si>
  <si>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</si>
  <si>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</si>
  <si>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</si>
  <si>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</si>
  <si>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</si>
  <si>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</si>
  <si>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</si>
  <si>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</si>
  <si>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</si>
  <si>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</si>
  <si>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</si>
  <si>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</si>
  <si>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</si>
  <si>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</si>
  <si>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</si>
  <si>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</si>
  <si>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</si>
  <si>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</si>
  <si>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</si>
  <si>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</si>
  <si>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</si>
  <si>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</si>
  <si>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</si>
  <si>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</si>
  <si>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</si>
  <si>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</si>
  <si>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</si>
  <si>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</si>
  <si>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</si>
  <si>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</si>
  <si>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</si>
  <si>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</si>
  <si>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</si>
  <si>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</si>
  <si>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</si>
  <si>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</si>
  <si>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</si>
  <si>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</si>
  <si>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</si>
  <si>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</si>
  <si>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</si>
  <si>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</si>
  <si>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</si>
  <si>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</si>
  <si>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</si>
  <si>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</si>
  <si>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</si>
  <si>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</si>
  <si>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</si>
  <si>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</si>
  <si>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</si>
  <si>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</si>
  <si>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</si>
  <si>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</si>
  <si>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</si>
  <si>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</si>
  <si>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</si>
  <si>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</si>
  <si>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</si>
  <si>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</si>
  <si>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</si>
  <si>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</si>
  <si>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</si>
  <si>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</si>
  <si>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</si>
  <si>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</si>
  <si>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</si>
  <si>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</si>
  <si>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</si>
  <si>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</si>
  <si>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</si>
  <si>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</si>
  <si>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</si>
  <si>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</si>
  <si>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</si>
  <si>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</si>
  <si>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</si>
  <si>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</si>
  <si>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</si>
  <si>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</si>
  <si>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</si>
  <si>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</si>
  <si>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</si>
  <si>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</si>
  <si>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</si>
  <si>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</si>
  <si>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</si>
  <si>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</si>
  <si>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</si>
  <si>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</si>
  <si>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</si>
  <si>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</si>
  <si>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</si>
  <si>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</si>
  <si>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</si>
  <si>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</si>
  <si>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</si>
  <si>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</si>
  <si>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</si>
  <si>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</si>
  <si>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</si>
  <si>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</si>
  <si>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</si>
  <si>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</si>
  <si>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</si>
  <si>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</si>
  <si>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</si>
  <si>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</si>
  <si>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</si>
  <si>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</si>
  <si>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</si>
  <si>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</si>
  <si>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</si>
  <si>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</si>
  <si>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</si>
  <si>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</si>
  <si>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</si>
  <si>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</si>
  <si>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</si>
  <si>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</si>
  <si>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</si>
  <si>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</si>
  <si>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</si>
  <si>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</si>
  <si>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</si>
  <si>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</si>
  <si>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</si>
  <si>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</si>
  <si>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</si>
  <si>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</si>
  <si>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</si>
  <si>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</si>
  <si>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</si>
  <si>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</si>
  <si>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</si>
  <si>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</si>
  <si>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</si>
  <si>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</si>
  <si>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</si>
  <si>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</si>
  <si>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</si>
  <si>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</si>
  <si>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</si>
  <si>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</si>
  <si>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</si>
  <si>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</si>
  <si>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</si>
  <si>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</si>
  <si>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</si>
  <si>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</si>
  <si>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</si>
  <si>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</si>
  <si>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</si>
  <si>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</si>
  <si>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</si>
  <si>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</si>
  <si>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</si>
  <si>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</si>
  <si>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</si>
  <si>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</si>
  <si>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</si>
  <si>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</si>
  <si>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</si>
  <si>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</si>
  <si>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</si>
  <si>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</si>
  <si>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</si>
  <si>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</si>
  <si>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</si>
  <si>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</si>
  <si>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</si>
  <si>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</si>
  <si>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</si>
  <si>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</si>
  <si>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</si>
  <si>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</si>
  <si>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</si>
  <si>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</si>
  <si>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</si>
  <si>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</si>
  <si>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</si>
  <si>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</si>
  <si>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</si>
  <si>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</si>
  <si>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</si>
  <si>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</si>
  <si>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</si>
  <si>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</si>
  <si>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</si>
  <si>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</si>
  <si>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</si>
  <si>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</si>
  <si>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</si>
  <si>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</si>
  <si>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</si>
  <si>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</si>
  <si>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</si>
  <si>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</si>
  <si>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</si>
  <si>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</si>
  <si>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</si>
  <si>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</si>
  <si>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</si>
  <si>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</si>
  <si>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</si>
  <si>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</si>
  <si>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</si>
  <si>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</si>
  <si>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</si>
  <si>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</si>
  <si>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</si>
  <si>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</si>
  <si>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</si>
  <si>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</si>
  <si>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</si>
  <si>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</si>
  <si>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</si>
  <si>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</si>
  <si>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</si>
  <si>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</si>
  <si>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</si>
  <si>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</si>
  <si>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</si>
  <si>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</si>
  <si>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</si>
  <si>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</si>
  <si>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</si>
  <si>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</si>
  <si>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</si>
  <si>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</si>
  <si>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</si>
  <si>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</si>
  <si>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</si>
  <si>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</si>
  <si>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</si>
  <si>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</si>
  <si>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</si>
  <si>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</si>
  <si>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</si>
  <si>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</si>
  <si>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</si>
  <si>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</si>
  <si>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</si>
  <si>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</si>
  <si>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</si>
  <si>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</si>
  <si>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</si>
  <si>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</si>
  <si>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</si>
  <si>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</si>
  <si>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</si>
  <si>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</si>
  <si>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</si>
  <si>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</si>
  <si>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</si>
  <si>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</si>
  <si>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</si>
  <si>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</si>
  <si>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</si>
  <si>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</si>
  <si>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</si>
  <si>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</si>
  <si>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</si>
  <si>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</si>
  <si>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</si>
  <si>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</si>
  <si>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</si>
  <si>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</si>
  <si>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</si>
  <si>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</si>
  <si>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</si>
  <si>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</si>
  <si>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</si>
  <si>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</si>
  <si>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</si>
  <si>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</si>
  <si>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</si>
  <si>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</si>
  <si>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</si>
  <si>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</si>
  <si>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</si>
  <si>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</si>
  <si>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</si>
  <si>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</si>
  <si>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</si>
  <si>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</si>
  <si>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</si>
  <si>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</si>
  <si>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</si>
  <si>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</si>
  <si>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</si>
  <si>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</si>
  <si>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</si>
  <si>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</si>
  <si>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</si>
  <si>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</si>
  <si>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</si>
  <si>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</si>
  <si>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</si>
  <si>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</si>
  <si>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</si>
  <si>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</si>
  <si>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</si>
  <si>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</si>
  <si>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</si>
  <si>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</si>
  <si>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</si>
  <si>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</si>
  <si>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</si>
  <si>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</si>
  <si>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</si>
  <si>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</si>
  <si>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</si>
  <si>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</si>
  <si>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</si>
  <si>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</si>
  <si>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</si>
  <si>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</si>
  <si>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</si>
  <si>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</si>
  <si>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</si>
  <si>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</si>
  <si>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</si>
  <si>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</si>
  <si>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</si>
  <si>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</si>
  <si>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</si>
  <si>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</si>
  <si>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</si>
  <si>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</si>
  <si>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</si>
  <si>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</si>
  <si>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</si>
  <si>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</si>
  <si>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</si>
  <si>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</si>
  <si>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</si>
  <si>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</si>
  <si>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</si>
  <si>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</si>
  <si>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</si>
  <si>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</si>
  <si>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</si>
  <si>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</si>
  <si>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</si>
  <si>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</si>
  <si>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</si>
  <si>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</si>
  <si>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</si>
  <si>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</si>
  <si>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</si>
  <si>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</si>
  <si>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</si>
  <si>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</si>
  <si>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</si>
  <si>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</si>
  <si>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</si>
  <si>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</si>
  <si>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</si>
  <si>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</si>
  <si>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</si>
  <si>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</si>
  <si>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</si>
  <si>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</si>
  <si>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</si>
  <si>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</si>
  <si>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</si>
  <si>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</si>
  <si>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</si>
  <si>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</si>
  <si>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</si>
  <si>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</si>
  <si>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</si>
  <si>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</si>
  <si>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</si>
  <si>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</si>
  <si>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</si>
  <si>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</si>
  <si>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</si>
  <si>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</si>
  <si>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</si>
  <si>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</si>
  <si>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</si>
  <si>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</si>
  <si>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</si>
  <si>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</si>
  <si>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</si>
  <si>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</si>
  <si>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</si>
  <si>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</si>
  <si>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</si>
  <si>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</si>
  <si>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</si>
  <si>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</si>
  <si>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</si>
  <si>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</si>
  <si>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</si>
  <si>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</si>
  <si>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</si>
  <si>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</si>
  <si>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</si>
  <si>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</si>
  <si>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</si>
  <si>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</si>
  <si>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</si>
  <si>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</si>
  <si>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</si>
  <si>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</si>
  <si>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</si>
  <si>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</si>
  <si>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</si>
  <si>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</si>
  <si>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</si>
  <si>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</si>
  <si>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</si>
  <si>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</si>
  <si>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</si>
  <si>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</si>
  <si>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</si>
  <si>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</si>
  <si>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</si>
  <si>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</si>
  <si>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</si>
  <si>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</si>
  <si>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</si>
  <si>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</si>
  <si>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</si>
  <si>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</si>
  <si>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</si>
  <si>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</si>
  <si>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</si>
  <si>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</si>
  <si>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</si>
  <si>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</si>
  <si>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</si>
  <si>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</si>
  <si>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</si>
  <si>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</si>
  <si>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</si>
  <si>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</si>
  <si>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</si>
  <si>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</si>
  <si>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</si>
  <si>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</si>
  <si>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</si>
  <si>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</si>
  <si>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</si>
  <si>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</si>
  <si>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</si>
  <si>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</si>
  <si>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</si>
  <si>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</si>
  <si>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</si>
  <si>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</si>
  <si>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</si>
  <si>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</si>
  <si>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</si>
  <si>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</si>
  <si>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</si>
  <si>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</si>
  <si>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</si>
  <si>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</si>
  <si>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</si>
  <si>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</si>
  <si>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</si>
  <si>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</si>
  <si>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</si>
  <si>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</si>
  <si>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</si>
  <si>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</si>
  <si>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</si>
  <si>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</si>
  <si>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</si>
  <si>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</si>
  <si>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</si>
  <si>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</si>
  <si>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</si>
  <si>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</si>
  <si>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</si>
  <si>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</si>
  <si>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</si>
  <si>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</si>
  <si>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</si>
  <si>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</si>
  <si>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</si>
  <si>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</si>
  <si>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</si>
  <si>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</si>
  <si>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</si>
  <si>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</si>
  <si>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</si>
  <si>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</si>
  <si>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</si>
  <si>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</si>
  <si>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</si>
  <si>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</si>
  <si>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ETA 5 min</t>
  </si>
  <si>
    <t>PCM-20251110-00000493</t>
  </si>
  <si>
    <t>ETA 55 Min</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</si>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</sst>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308.37919363426045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2.3383449071843643E-2</v>
      </c>
      <c r="H3" s="111">
        <v>45971.289155092592</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45971.327619560187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45971.327619560187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45971.327619560187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45971.327619560187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45971.327619560187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45971.327619560187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45971.327619560187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45971.327619560187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45971.327619560187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45971.327619560187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45971.327619560187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45971.327619560187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45971.327619560187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45971.327619560187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45971.327619560187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45971.327619560187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45971.327619560187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45971.327619560187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45971.327619560187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45971.327619560187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45971.327619560187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45971.327619560187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45971.327619560187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45971.327619560187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45971.327619560187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45971.327619560187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45971.327619560187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45971.327619560187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45971.327619560187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45971.327619560187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45971.327619560187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45971.327619560187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45971.327619560187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45971.327619560187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45971.327619560187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45971.327619560187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45971.327619560187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45971.327619560187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45971.327619560187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45971.327619560187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45971.327619560187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45971.327619560187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45971.327619560187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45971.327619560187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45971.327619560187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45971.327619560187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45971.327619560187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45971.327619560187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45971.327619560187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45971.327619560187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45971.327619560187</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45971.327619560187</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146.32778159722511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21480</v>
      </c>
      <c r="E4" s="103" t="s">
        <v>39021</v>
      </c>
      <c r="F4" s="104">
        <v>45971.188437500001</v>
      </c>
      <c r="G4" s="105">
        <f t="shared" ca="1" si="0"/>
        <v>0.13918206018570345</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45971.327619560187</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2.1531597223656718E-2</v>
      </c>
      <c r="H6" s="104">
        <v>45971.300138888888</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45971.327619560187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45971.327619560187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45971.327619560187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45971.327619560187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45971.327619560187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45971.327619560187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45971.327619560187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45971.327619560187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45971.327619560187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45971.327619560187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45971.327619560187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45971.327619560187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45971.327619560187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45971.327619560187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45971.327619560187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45971.327619560187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45971.327619560187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45971.327619560187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45971.327619560187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45971.327619560187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45971.327619560187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45971.327619560187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45971.327619560187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45971.327619560187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45971.327619560187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45971.327619560187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45971.327619560187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45971.327619560187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45971.327619560187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45971.327619560187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45971.327619560187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45971.327619560187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45971.327619560187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45971.327619560187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45971.327619560187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45971.327619560187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45971.327619560187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45971.327619560187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45971.327619560187</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45971.327619560187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45971.327619560187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45971.327619560187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45971.327619560187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45971.327619560187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45971.327619560187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45971.327619560187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45971.327619560187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45971.327619560187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45971.327619560187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45971.327619560187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45971.327619560187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45971.327619560187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45971.327619560187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45971.327619560187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45971.327619560187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45971.327619560187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45971.327619560187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45971.327619560187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45971.327619560187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45971.327619560187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45971.327619560187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45971.327619560187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45971.327619560187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45971.327619560187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45971.327619560187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45971.327619560187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45971.327619560187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45971.327619560187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45971.327619560187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45971.327619560187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45971.327619560187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45971.327619560187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45971.327619560187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45971.327619560187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45971.327619560187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45971.327619560187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45971.327619560187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45971.327619560187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45971.327619560187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45971.327619560187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45971.327619560187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45971.327619560187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45971.327619560187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45971.327619560187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45971.327619560187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45971.327619560187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45971.327619560187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45971.327619560187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45971.327619560187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45971.327619560187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45971.327619560187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45971.327619560187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45971.327619560187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45971.327619560187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45971.327619560187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45971.327619560187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45971.327619560187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45971.327619560187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45971.327619560187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45971.327619560187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45971.327619560187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45971.327619560187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45971.327619560187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45971.327619560187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45971.327619560187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45971.327619560187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45971.327619560187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45971.327619560187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45971.327619560187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45971.327619560187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45971.327619560187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45971.327619560187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45971.327619560187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45971.327619560187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45971.327619560187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45971.327619560187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45971.327619560187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45971.327619560187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45971.327619560187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45971.327619560187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45971.327619560187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45971.327619560187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45971.327619560187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45971.327619560187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45971.327619560187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45971.327619560187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45971.327619560187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45971.327619560187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45971.327619560187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45971.327619560187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45971.327619560187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45971.327619560187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45971.327619560187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45971.327619560187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45971.327619560187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45971.327619560187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45971.327619560187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45971.327619560187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45971.327619560187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45971.327619560187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45971.327619560187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45971.327619560187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45971.327619560187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45971.327619560187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45971.327619560187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45971.327619560187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45971.327619560187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45971.327619560187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45971.327619560187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45971.327619560187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45971.327619560187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45971.327619560187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45971.327619560187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45971.327619560187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45971.327619560187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45971.327619560187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45971.327619560187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45971.327619560187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45971.327619560187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45971.327619560187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45971.327619560187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45971.327619560187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45971.327619560187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45971.327619560187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45971.327619560187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45971.327619560187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45971.327619560187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45971.327619560187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45971.327619560187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45971.327619560187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45971.327619560187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45971.327619560187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45971.327619560187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45971.327619560187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45971.327619560187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45971.327619560187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45971.327619560187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45971.327619560187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45971.327619560187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45971.327619560187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45971.327619560187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45971.327619560187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45971.327619560187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45971.327619560187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45971.327619560187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45971.327619560187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45971.327619560187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45971.327619560187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45971.327619560187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45971.327619560187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45971.327619560187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45971.327619560187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45971.327619560187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45971.327619560187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45971.327619560187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45971.327619560187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45971.327619560187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45971.327619560187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45971.327619560187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45971.327619560187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45971.327619560187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45971.327619560187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45971.327619560187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45971.327619560187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45971.327619560187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45971.327619560187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45971.327619560187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45971.327619560187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45971.327619560187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45971.327619560187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45971.327619560187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45971.327619560187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45971.327619560187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45971.327619560187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45971.327619560187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45971.327619560187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45971.327619560187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45971.327619560187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45971.327619560187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45971.327619560187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45971.327619560187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45971.327619560187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45971.327619560187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45971.327619560187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45971.327619560187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45971.327619560187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45971.327619560187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45971.327619560187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45971.327619560187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45971.327619560187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45971.327619560187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45971.327619560187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45971.327619560187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45971.327619560187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45971.327619560187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45971.327619560187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45971.327619560187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45971.327619560187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45971.327619560187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45971.327619560187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45971.327619560187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45971.327619560187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45971.327619560187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45971.327619560187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45971.327619560187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45971.327619560187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45971.327619560187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45971.327619560187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45971.327619560187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45971.327619560187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45971.327619560187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45971.327619560187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45971.327619560187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45971.327619560187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45971.327619560187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45971.327619560187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45971.327619560187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45971.327619560187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45971.327619560187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45971.327619560187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45971.327619560187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45971.327619560187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45971.327619560187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45971.327619560187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45971.327619560187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45971.327619560187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45971.327619560187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45971.327619560187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45971.327619560187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45971.327619560187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45971.327619560187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45971.327619560187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45971.327619560187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45971.327619560187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45971.327619560187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45971.327619560187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45971.327619560187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45971.327619560187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45971.327619560187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45971.327619560187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45971.327619560187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45971.327619560187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45971.327619560187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45971.327619560187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45971.327619560187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45971.327619560187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45971.327619560187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45971.327619560187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45971.327619560187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45971.327619560187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45971.327619560187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45971.327619560187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45971.327619560187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45971.327619560187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45971.327619560187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45971.327619560187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45971.327619560187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45971.327619560187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45971.327619560187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45971.327619560187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45971.327619560187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45971.327619560187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45971.327619560187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45971.327619560187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45971.327619560187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45971.327619560187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45971.327619560187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45971.327619560187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45971.327619560187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45971.327619560187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45971.327619560187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45971.327619560187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45971.327619560187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45971.327619560187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45971.327619560187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45971.327619560187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45971.327619560187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45971.327619560187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45971.327619560187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45971.327619560187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45971.327619560187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45971.327619560187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45971.327619560187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45971.327619560187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45971.327619560187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45971.327619560187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45971.327619560187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45971.327619560187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45971.327619560187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45971.327619560187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45971.327619560187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45971.327619560187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45971.327619560187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45971.327619560187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45971.327619560187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45971.327619560187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45971.327619560187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45971.327619560187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45971.327619560187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45971.327619560187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45971.327619560187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45971.327619560187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45971.327619560187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45971.327619560187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45971.327619560187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45971.327619560187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45971.327619560187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45971.327619560187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45971.327619560187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45971.327619560187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45971.327619560187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45971.327619560187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45971.327619560187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45971.327619560187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45971.327619560187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45971.327619560187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45971.327619560187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45971.327619560187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45971.327619560187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45971.327619560187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45971.327619560187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45971.327619560187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45971.327619560187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45971.327619560187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45971.327619560187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45971.327619560187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45971.327619560187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45971.327619560187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45971.327619560187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45971.327619560187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45971.327619560187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45971.327619560187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45971.327619560187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45971.327619560187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45971.327619560187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45971.327619560187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45971.327619560187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45971.327619560187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45971.327619560187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45971.327619560187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45971.327619560187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45971.327619560187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45971.327619560187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45971.327619560187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45971.327619560187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45971.327619560187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45971.327619560187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45971.327619560187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45971.327619560187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45971.327619560187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45971.327619560187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45971.327619560187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45971.327619560187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45971.327619560187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45971.327619560187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45971.327619560187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45971.327619560187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45971.327619560187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45971.327619560187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45971.327619560187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45971.327619560187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45971.327619560187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45971.327619560187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45971.327619560187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45971.327619560187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45971.327619560187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45971.327619560187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45971.327619560187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45971.327619560187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45971.327619560187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45971.327619560187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45971.327619560187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45971.327619560187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45971.327619560187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45971.327619560187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45971.327619560187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45971.327619560187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45971.327619560187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45971.327619560187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45971.327619560187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45971.327619560187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45971.327619560187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45971.327619560187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45971.327619560187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45971.327619560187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45971.327619560187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45971.327619560187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45971.327619560187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45971.327619560187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45971.327619560187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45971.327619560187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45971.327619560187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45971.327619560187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45971.327619560187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45971.327619560187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45971.327619560187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45971.327619560187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45971.327619560187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45971.327619560187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45971.327619560187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45971.327619560187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45971.327619560187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45971.327619560187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45971.327619560187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45971.327619560187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45971.327619560187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45971.327619560187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45971.327619560187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45971.327619560187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45971.327619560187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45971.327619560187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45971.327619560187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45971.327619560187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45971.327619560187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45971.327619560187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45971.327619560187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45971.327619560187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45971.327619560187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45971.327619560187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45971.327619560187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45971.327619560187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45971.327619560187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45971.327619560187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45971.327619560187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45971.327619560187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45971.327619560187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45971.327619560187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45971.327619560187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45971.327619560187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45971.327619560187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45971.327619560187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45971.327619560187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45971.327619560187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45971.327619560187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45971.327619560187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45971.327619560187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45971.327619560187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45971.327619560187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45971.327619560187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45971.327619560187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45971.327619560187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45971.327619560187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45971.327619560187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45971.327619560187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45971.327619560187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45971.327619560187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45971.327619560187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45971.327619560187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45971.327619560187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45971.327619560187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45971.327619560187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45971.327619560187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45971.327619560187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45971.327619560187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45971.327619560187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45971.327619560187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45971.327619560187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45971.327619560187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45971.327619560187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45971.327619560187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45971.327619560187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45971.327619560187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45971.327619560187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45971.327619560187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45971.327619560187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45971.327619560187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45971.327619560187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45971.327619560187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45971.327619560187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45971.327619560187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45971.327619560187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45971.327619560187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45971.327619560187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45971.327619560187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45971.327619560187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45971.327619560187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45971.327619560187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45971.327619560187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45971.327619560187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45971.327619560187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45971.327619560187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45971.327619560187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45971.327619560187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45971.327619560187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45971.327619560187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45971.327619560187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45971.327619560187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45971.327619560187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45971.327619560187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45971.327619560187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45971.327619560187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45971.327619560187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45971.327619560187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45971.327619560187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45971.327619560187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45971.327619560187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45971.327619560187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45971.327619560187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45971.327619560187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45971.327619560187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45971.327619560187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45971.327619560187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45971.327619560187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45971.327619560187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45971.327619560187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45971.327619560187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45971.327619560187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45971.327619560187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45971.327619560187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45971.327619560187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45971.327619560187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45971.327619560187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45971.327619560187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45971.327619560187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45971.327619560187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45971.327619560187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45971.327619560187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45971.327619560187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45971.327619560187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45971.327619560187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45971.327619560187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45971.327619560187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45971.327619560187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45971.327619560187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45971.327619560187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45971.327619560187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45971.327619560187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45971.327619560187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45971.327619560187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45971.327619560187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45971.327619560187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45971.327619560187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45971.327619560187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45971.327619560187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45971.327619560187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45971.327619560187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45971.327619560187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45971.327619560187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45971.327619560187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45971.327619560187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45971.327619560187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45971.327619560187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45971.327619560187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45971.327619560187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45971.327619560187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45971.327619560187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45971.327619560187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45971.327619560187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45971.327619560187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45971.327619560187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45971.327619560187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45971.327619560187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45971.327619560187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45971.327619560187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45971.327619560187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45971.327619560187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45971.327619560187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45971.327619560187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45971.327619560187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45971.327619560187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45971.327619560187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45971.327619560187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45971.327619560187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45971.327619560187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45971.327619560187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45971.327619560187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45971.327619560187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45971.327619560187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45971.327619560187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45971.327619560187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45971.327619560187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45971.327619560187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45971.327619560187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45971.327619560187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45971.327619560187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45971.327619560187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45971.327619560187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45971.327619560187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45971.327619560187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45971.327619560187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45971.327619560187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45971.327619560187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45971.327619560187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45971.327619560187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45971.327619560187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45971.327619560187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45971.327619560187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45971.327619560187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45971.327619560187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45971.327619560187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45971.327619560187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45971.327619560187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45971.327619560187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45971.327619560187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45971.327619560187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45971.327619560187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45971.327619560187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45971.327619560187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45971.327619560187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45971.327619560187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45971.327619560187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45971.327619560187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45971.327619560187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45971.327619560187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45971.327619560187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45971.327619560187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45971.327619560187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45971.327619560187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45971.327619560187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45971.327619560187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45971.327619560187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45971.327619560187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45971.327619560187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45971.327619560187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45971.327619560187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45971.327619560187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45971.327619560187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45971.327619560187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45971.327619560187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45971.327619560187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45971.327619560187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45971.327619560187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45971.327619560187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45971.327619560187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45971.327619560187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45971.327619560187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45971.327619560187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45971.327619560187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45971.327619560187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45971.327619560187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45971.327619560187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45971.327619560187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45971.327619560187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45971.327619560187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45971.327619560187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45971.327619560187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45971.327619560187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45971.327619560187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45971.327619560187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45971.327619560187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45971.327619560187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45971.327619560187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45971.327619560187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45971.327619560187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45971.327619560187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45971.327619560187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45971.327619560187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45971.327619560187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45971.327619560187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45971.327619560187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45971.327619560187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45971.327619560187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45971.327619560187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45971.327619560187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45971.327619560187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45971.327619560187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45971.327619560187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45971.327619560187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45971.327619560187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45971.327619560187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45971.327619560187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45971.327619560187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45971.327619560187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45971.327619560187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45971.327619560187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45971.327619560187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45971.327619560187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45971.327619560187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45971.327619560187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45971.327619560187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45971.327619560187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45971.327619560187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45971.327619560187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45971.327619560187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45971.327619560187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45971.327619560187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45971.327619560187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45971.327619560187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45971.327619560187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45971.327619560187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45971.327619560187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45971.327619560187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45971.327619560187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45971.327619560187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45971.327619560187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45971.327619560187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45971.327619560187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45971.327619560187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45971.327619560187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45971.327619560187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45971.327619560187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45971.327619560187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45971.327619560187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45971.327619560187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45971.327619560187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45971.327619560187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45971.327619560187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45971.327619560187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45971.327619560187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45971.327619560187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45971.327619560187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45971.327619560187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45971.327619560187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45971.327619560187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45971.327619560187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45971.327619560187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45971.327619560187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45971.327619560187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45971.327619560187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45971.327619560187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45971.327619560187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45971.327619560187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45971.327619560187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45971.327619560187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45971.327619560187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45971.327619560187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45971.327619560187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45971.327619560187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45971.327619560187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45971.327619560187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45971.327619560187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45971.327619560187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45971.327619560187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45971.327619560187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45971.327619560187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45971.327619560187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45971.327619560187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45971.327619560187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45971.327619560187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45971.327619560187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45971.327619560187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45971.327619560187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45971.327619560187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45971.327619560187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45971.327619560187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45971.327619560187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45971.327619560187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45971.327619560187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45971.327619560187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45971.327619560187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45971.327619560187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45971.327619560187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45971.327619560187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45971.327619560187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45971.327619560187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45971.327619560187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45971.327619560187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45971.327619560187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45971.327619560187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45971.327619560187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45971.327619560187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45971.327619560187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45971.327619560187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45971.327619560187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45971.327619560187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45971.327619560187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45971.327619560187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45971.327619560187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45971.327619560187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45971.327619560187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45971.327619560187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45971.327619560187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45971.327619560187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45971.327619560187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45971.327619560187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45971.327619560187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45971.327619560187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45971.327619560187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45971.327619560187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45971.327619560187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45971.327619560187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45971.327619560187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45971.327619560187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45971.327619560187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45971.327619560187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45971.327619560187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45971.327619560187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45971.327619560187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45971.327619560187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45971.327619560187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45971.327619560187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45971.327619560187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45971.327619560187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45971.327619560187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45971.327619560187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45971.327619560187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45971.327619560187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45971.327619560187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45971.327619560187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45971.327619560187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45971.327619560187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45971.327619560187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45971.327619560187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45971.327619560187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45971.327619560187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45971.327619560187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45971.327619560187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45971.327619560187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45971.327619560187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45971.327619560187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45971.327619560187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45971.327619560187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45971.327619560187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45971.327619560187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45971.327619560187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45971.327619560187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45971.327619560187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45971.327619560187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45971.327619560187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45971.327619560187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45971.327619560187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45971.327619560187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45971.327619560187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45971.327619560187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45971.327619560187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45971.327619560187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45971.327619560187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45971.327619560187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45971.327619560187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45971.327619560187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45971.327619560187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45971.327619560187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45971.327619560187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45971.327619560187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45971.327619560187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45971.327619560187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45971.327619560187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45971.327619560187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45971.327619560187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45971.327619560187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45971.327619560187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45971.327619560187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45971.327619560187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45971.327619560187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45971.327619560187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45971.327619560187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45971.327619560187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45971.327619560187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45971.327619560187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45971.327619560187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45971.327619560187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45971.327619560187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45971.327619560187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45971.327619560187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45971.327619560187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45971.327619560187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45971.327619560187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45971.327619560187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45971.327619560187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45971.327619560187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45971.327619560187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45971.327619560187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45971.327619560187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45971.327619560187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45971.327619560187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45971.327619560187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45971.327619560187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45971.327619560187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45971.327619560187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45971.327619560187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45971.327619560187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45971.327619560187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45971.327619560187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45971.327619560187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45971.327619560187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45971.327619560187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45971.327619560187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45971.327619560187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45971.327619560187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45971.327619560187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45971.327619560187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45971.327619560187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45971.327619560187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45971.327619560187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45971.327619560187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45971.327619560187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45971.327619560187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45971.327619560187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45971.327619560187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45971.327619560187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45971.327619560187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45971.327619560187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45971.327619560187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45971.327619560187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45971.327619560187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45971.327619560187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45971.327619560187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45971.327619560187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45971.327619560187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45971.327619560187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45971.327619560187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45971.327619560187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45971.327619560187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45971.327619560187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45971.327619560187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45971.327619560187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45971.327619560187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45971.327619560187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45971.327619560187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45971.327619560187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45971.327619560187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45971.327619560187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45971.327619560187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45971.327619560187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45971.327619560187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45971.327619560187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45971.327619560187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45971.327619560187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45971.327619560187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45971.327619560187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45971.327619560187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45971.327619560187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45971.327619560187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45971.327619560187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45971.327619560187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45971.327619560187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45971.327619560187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45971.327619560187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45971.327619560187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45971.327619560187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45971.327619560187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45971.327619560187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45971.327619560187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45971.327619560187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45971.327619560187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45971.327619560187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45971.327619560187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45971.327619560187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45971.327619560187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45971.327619560187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45971.327619560187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45971.327619560187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45971.327619560187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45971.327619560187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45971.327619560187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45971.327619560187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45971.327619560187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45971.327619560187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45971.327619560187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45971.327619560187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45971.327619560187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45971.327619560187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45971.327619560187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45971.327619560187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45971.327619560187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45971.327619560187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45971.327619560187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45971.327619560187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45971.327619560187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45971.327619560187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45971.327619560187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45971.327619560187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45971.327619560187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45971.327619560187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45971.327619560187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45971.327619560187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45971.327619560187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45971.327619560187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45971.327619560187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45971.327619560187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45971.327619560187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45971.327619560187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45971.327619560187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45971.327619560187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45971.327619560187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45971.327619560187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45971.327619560187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45971.327619560187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45971.327619560187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45971.327619560187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45971.327619560187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45971.327619560187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45971.327619560187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45971.327619560187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45971.327619560187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45971.327619560187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45971.327619560187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45971.327619560187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45971.327619560187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45971.327619560187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45971.327619560187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45971.327619560187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45971.327619560187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45971.327619560187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45971.327619560187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45971.327619560187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45971.327619560187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45971.327619560187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45971.327619560187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45971.327619560187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45971.327619560187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45971.327619560187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45971.327619560187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45971.327619560187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45971.327619560187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45971.327619560187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45971.327619560187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45971.327619560187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45971.327619560187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45971.327619560187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45971.327619560187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45971.327619560187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45971.327619560187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45971.327619560187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45971.327619560187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45971.327619560187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45971.327619560187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45971.327619560187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45971.327619560187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45971.327619560187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45971.327619560187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45971.327619560187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45971.327619560187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45971.327619560187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45971.327619560187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45971.327619560187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45971.327619560187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45971.327619560187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45971.327619560187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45971.327619560187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45971.327619560187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45971.327619560187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45971.327619560187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45971.327619560187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45971.327619560187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45971.327619560187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45971.327619560187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45971.327619560187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45971.327619560187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45971.327619560187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45971.327619560187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45971.327619560187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45971.327619560187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45971.327619560187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45971.327619560187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45971.327619560187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45971.327619560187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45971.327619560187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45971.327619560187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45971.327619560187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45971.327619560187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45971.327619560187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45971.327619560187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45971.327619560187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45971.327619560187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45971.327619560187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45971.327619560187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45971.327619560187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45971.327619560187</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267.84690196759038</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2</v>
      </c>
      <c r="D3" s="92" t="s">
        <v>38895</v>
      </c>
      <c r="E3" s="95" t="s">
        <v>39021</v>
      </c>
      <c r="F3" s="96">
        <v>45971.236111111109</v>
      </c>
      <c r="G3" s="97">
        <f ca="1">IFERROR(NOW()-F3,"")</f>
        <v>9.1508449077082332E-2</v>
      </c>
      <c r="H3" s="96">
        <v>45971.226446759261</v>
      </c>
      <c r="I3" s="135" t="str">
        <f>IFERROR(VLOOKUP(D3,DB!A:F,6,0),"")</f>
        <v>Generator-SG</v>
      </c>
      <c r="J3" s="135" t="str">
        <f>IFERROR(VLOOKUP(D3,DB!A:G,7,0),"")</f>
        <v>Vandalized</v>
      </c>
      <c r="K3" s="98" t="s">
        <v>39116</v>
      </c>
      <c r="L3" s="92" t="str">
        <f>IFERROR(VLOOKUP(D3,DB!A:I,9,0),"")</f>
        <v>Latis</v>
      </c>
    </row>
    <row r="4" spans="1:16" ht="15" customHeight="1">
      <c r="A4" s="135" t="s">
        <v>39117</v>
      </c>
      <c r="B4" s="135" t="str">
        <f>IFERROR(VLOOKUP(D4,DB!A:K,11,0),"")</f>
        <v>R4</v>
      </c>
      <c r="C4" s="94">
        <v>1</v>
      </c>
      <c r="D4" s="92" t="s">
        <v>37310</v>
      </c>
      <c r="E4" s="95" t="s">
        <v>39021</v>
      </c>
      <c r="F4" s="96">
        <v>45971.29791666667</v>
      </c>
      <c r="G4" s="97">
        <f ca="1">IFERROR(NOW()-F4,"")</f>
        <v>2.970289351651445E-2</v>
      </c>
      <c r="H4" s="96">
        <v>45971.291875000003</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45971.327619560187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45971.327619560187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45971.327619560187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45971.327619560187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45971.327619560187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45971.327619560187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45971.327619560187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45971.327619560187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45971.327619560187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45971.327619560187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45971.327619560187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45971.327619560187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45971.327619560187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45971.327619560187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45971.327619560187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45971.327619560187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45971.327619560187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45971.327619560187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45971.327619560187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45971.327619560187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45971.327619560187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45971.327619560187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45971.327619560187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45971.327619560187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45971.327619560187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45971.327619560187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45971.327619560187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45971.327619560187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45971.327619560187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45971.327619560187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45971.327619560187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45971.327619560187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45971.327619560187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45971.327619560187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45971.327619560187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45971.327619560187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45971.327619560187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45971.327619560187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45971.327619560187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45971.327619560187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45971.327619560187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45971.327619560187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45971.327619560187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45971.327619560187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45971.327619560187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45971.327619560187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45971.327619560187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45971.327619560187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45971.327619560187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45971.327619560187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45971.327619560187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45971.327619560187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45971.327619560187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45971.327619560187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45971.327619560187</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45971.327619560187</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45971.327619560187</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45971.327619560187</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45971.327619560187</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45971.327619560187</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45971.327619560187</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45971.327619560187</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79.495559374998265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45.13874224536994</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45" ca="1" si="1">IFERROR(NOW()-F4,"")</f>
        <v>22.666508449074172</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45971.327619560187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45971.327619560187</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45971.327619560187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45971.327619560187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45971.327619560187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45971.327619560187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45971.327619560187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45971.327619560187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45971.327619560187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45971.327619560187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45971.327619560187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45971.327619560187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45971.327619560187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45971.327619560187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45971.327619560187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45971.327619560187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45971.327619560187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45971.327619560187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45971.327619560187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45971.327619560187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45971.327619560187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45971.327619560187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45971.327619560187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45971.327619560187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45971.327619560187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45971.327619560187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45971.327619560187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45971.327619560187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45971.327619560187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45971.327619560187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45971.327619560187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45971.327619560187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45971.327619560187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45971.327619560187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45971.327619560187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45971.327619560187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45971.327619560187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45971.327619560187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45971.327619560187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45971.327619560187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45971.327619560187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45971.327619560187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45971.327619560187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45971.327619560187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45971.327619560187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45971.327619560187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45971.327619560187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45971.327619560187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45971.327619560187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45971.327619560187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45971.327619560187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45971.327619560187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45971.327619560187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45971.327619560187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45971.327619560187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45971.327619560187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45971.327619560187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45971.327619560187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45971.327619560187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45971.327619560187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45971.327619560187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45971.327619560187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45971.327619560187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45971.327619560187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45971.327619560187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45971.327619560187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45971.327619560187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45971.327619560187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45971.327619560187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45971.327619560187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45971.327619560187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45971.327619560187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45971.327619560187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45971.327619560187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45971.327619560187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45971.327619560187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45971.327619560187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45971.327619560187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45971.327619560187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45971.327619560187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45971.327619560187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45971.327619560187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45971.327619560187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45971.327619560187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45971.327619560187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45971.327619560187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45971.327619560187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45971.327619560187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45971.327619560187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45971.327619560187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45971.327619560187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45971.327619560187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45971.327619560187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45971.327619560187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45971.327619560187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45971.327619560187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45971.327619560187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45971.327619560187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45971.327619560187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45971.327619560187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45971.327619560187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45971.327619560187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45971.327619560187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45971.327619560187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45971.327619560187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45971.327619560187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45971.327619560187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45971.327619560187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45971.327619560187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45971.327619560187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45971.327619560187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45971.327619560187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45971.327619560187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45971.327619560187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45971.327619560187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45971.327619560187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45971.327619560187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45971.327619560187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45971.327619560187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45971.327619560187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45971.327619560187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45971.327619560187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45971.327619560187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45971.327619560187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45971.327619560187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45971.327619560187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45971.327619560187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45971.327619560187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45971.327619560187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45971.327619560187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45971.327619560187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45971.327619560187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45971.327619560187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45971.327619560187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45971.327619560187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45971.327619560187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45971.327619560187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45971.327619560187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45971.327619560187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45971.327619560187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45971.327619560187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45971.327619560187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45971.327619560187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45971.327619560187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45971.327619560187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45971.327619560187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45971.327619560187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45971.327619560187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45971.327619560187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45971.327619560187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45971.327619560187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45971.327619560187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45971.327619560187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45971.327619560187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45971.327619560187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45971.327619560187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45971.327619560187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45971.327619560187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45971.327619560187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45971.327619560187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45971.327619560187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45971.327619560187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45971.327619560187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45971.327619560187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45971.327619560187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45971.327619560187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45971.327619560187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45971.327619560187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45971.327619560187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45971.327619560187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45971.327619560187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45971.327619560187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45971.327619560187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45971.327619560187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45971.327619560187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45971.327619560187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45971.327619560187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45971.327619560187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45971.327619560187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45971.327619560187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45971.327619560187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45971.327619560187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45971.327619560187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45971.327619560187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45971.327619560187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45971.327619560187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45971.327619560187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45971.327619560187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45971.327619560187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45971.327619560187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45971.327619560187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45971.327619560187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45971.327619560187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45971.327619560187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45971.327619560187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45971.327619560187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45971.327619560187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45971.327619560187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45971.327619560187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45971.327619560187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45971.327619560187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45971.327619560187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45971.327619560187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45971.327619560187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45971.327619560187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45971.327619560187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45971.327619560187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45971.327619560187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45971.327619560187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45971.327619560187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45971.327619560187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45971.327619560187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45971.327619560187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45971.327619560187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45971.327619560187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45971.327619560187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45971.327619560187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45971.327619560187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45971.327619560187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45971.327619560187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45971.327619560187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45971.327619560187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45971.327619560187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45971.327619560187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45971.327619560187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45971.327619560187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45971.327619560187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45971.327619560187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45971.327619560187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45971.327619560187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45971.327619560187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45971.327619560187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45971.327619560187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45971.327619560187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45971.327619560187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45971.327619560187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45971.327619560187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45971.327619560187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45971.327619560187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45971.327619560187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45971.327619560187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45971.327619560187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45971.327619560187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45971.327619560187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45971.327619560187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45971.327619560187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45971.327619560187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45971.327619560187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45971.327619560187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45971.327619560187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45971.327619560187</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39127</v>
      </c>
      <c r="B2" s="152" t="str">
        <f>IFERROR(VLOOKUP(D2,DB!A:K,11,0),"")</f>
        <v>R6</v>
      </c>
      <c r="C2" s="153">
        <v>1</v>
      </c>
      <c r="D2" s="152" t="s">
        <v>35650</v>
      </c>
      <c r="E2" s="150" t="s">
        <v>39021</v>
      </c>
      <c r="F2" s="154">
        <v>45970.686331018522</v>
      </c>
      <c r="G2" s="155">
        <f t="shared" ref="G2:G11" ca="1" si="0">IFERROR(NOW()-F2,"-")</f>
        <v>0.64128854166483507</v>
      </c>
      <c r="H2" s="154">
        <v>45970.68136574074</v>
      </c>
      <c r="I2" s="152" t="str">
        <f>IFERROR(VLOOKUP(D2,DB!A:F,6,0),"")</f>
        <v>Generator-SG</v>
      </c>
      <c r="J2" s="152" t="str">
        <f>IFERROR(VLOOKUP(D2,DB!A:G,7,0),"")</f>
        <v>Dead</v>
      </c>
      <c r="K2" s="156" t="s">
        <v>39128</v>
      </c>
      <c r="L2" s="152" t="str">
        <f>IFERROR(VLOOKUP(D2,DB!A:I,9,0),"")</f>
        <v>Latis</v>
      </c>
    </row>
    <row r="3" spans="1:16382" ht="31.5" customHeight="1">
      <c r="A3" s="140"/>
      <c r="B3" s="141" t="str">
        <f>IFERROR(VLOOKUP(D3,DB!A:K,11,0),"")</f>
        <v/>
      </c>
      <c r="C3" s="142"/>
      <c r="D3" s="164"/>
      <c r="E3" s="124"/>
      <c r="F3" s="143"/>
      <c r="G3" s="105">
        <f t="shared" ca="1" si="0"/>
        <v>45971.327619560187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45971.327619560187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45971.327619560187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45971.327619560187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45971.327619560187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45971.327619560187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45971.327619560187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45971.327619560187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45971.327619560187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45971.327619560187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45971.327619560187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45971.327619560187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45971.327619560187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45971.327619560187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45971.327619560187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45971.327619560187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45971.327619560187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45971.327619560187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45971.327619560187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45971.327619560187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45971.327619560187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45971.327619560187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45971.327619560187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45971.327619560187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45971.327619560187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45971.327619560187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45971.327619560187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45971.327619560187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45971.327619560187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45971.327619560187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45971.327619560187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45971.327619560187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45971.327619560187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45971.327619560187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45971.327619560187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45971.327619560187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45971.327619560187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45971.327619560187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45971.327619560187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45971.327619560187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45971.327619560187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45971.327619560187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45971.327619560187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45971.327619560187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45971.327619560187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45971.327619560187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45971.327619560187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45971.327619560187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45971.327619560187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45971.327619560187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45971.327619560187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45971.327619560187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45971.327619560187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45971.327619560187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45971.327619560187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45971.327619560187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45971.327619560187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45971.327619560187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45971.327619560187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45971.327619560187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45971.327619560187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45971.327619560187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45971.327619560187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45971.327619560187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45971.327619560187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45971.327619560187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45971.327619560187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45971.327619560187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45971.327619560187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45971.327619560187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45971.327619560187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45971.327619560187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45971.327619560187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45971.327619560187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45971.327619560187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45971.327619560187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45971.327619560187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45971.327619560187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45971.327619560187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45971.327619560187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45971.327619560187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45971.327619560187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45971.327619560187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45971.327619560187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45971.327619560187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45971.327619560187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45971.327619560187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45971.327619560187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45971.327619560187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45971.327619560187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45971.327619560187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45971.327619560187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45971.327619560187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45971.327619560187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45971.327619560187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45971.327619560187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45971.327619560187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45971.327619560187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45971.327619560187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45971.327619560187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45971.327619560187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45971.327619560187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45971.327619560187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45971.327619560187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45971.327619560187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45971.327619560187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45971.327619560187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45971.327619560187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45971.327619560187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45971.327619560187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45971.327619560187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45971.327619560187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45971.327619560187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45971.327619560187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45971.327619560187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45971.327619560187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45971.327619560187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45971.327619560187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45971.327619560187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45971.327619560187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45971.327619560187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45971.327619560187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45971.327619560187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45971.327619560187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45971.327619560187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45971.327619560187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45971.327619560187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45971.327619560187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45971.327619560187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45971.327619560187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45971.327619560187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45971.327619560187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45971.327619560187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45971.327619560187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45971.327619560187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45971.327619560187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45971.327619560187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45971.327619560187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45971.327619560187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45971.327619560187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45971.327619560187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45971.327619560187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45971.327619560187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45971.327619560187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45971.327619560187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45971.327619560187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45971.327619560187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45971.327619560187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45971.327619560187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45971.327619560187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45971.327619560187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45971.327619560187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45971.327619560187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45971.327619560187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45971.327619560187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45971.327619560187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45971.327619560187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45971.327619560187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45971.327619560187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45971.327619560187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45971.327619560187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45971.327619560187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45971.327619560187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45971.327619560187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45971.327619560187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45971.327619560187</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45971.327619560187</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45971.327619560187</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45971.327619560187</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45971.327619560187</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45971.327619560187</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2025-11-10T04:52:07Z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