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346" documentId="13_ncr:1_{F6CB121F-512D-4AA6-A0C1-0FB36C537598}" xr6:coauthVersionLast="47" xr6:coauthVersionMax="47" xr10:uidLastSave="{E00054F2-F529-4943-979A-5E1B61D949D3}"/>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I2" i="6"/>
  <c r="I3" i="6"/>
  <c r="I4" i="6"/>
  <c r="I5" i="6"/>
  <c r="I6" i="6"/>
  <c r="I7" i="6"/>
  <c r="I8" i="6"/>
  <c r="I9" i="6"/>
  <c r="I10" i="6"/>
  <c r="G2" i="6"/>
  <c r="G3" i="6"/>
  <c r="G4" i="6"/>
  <c r="G5" i="6"/>
  <c r="G6" i="6"/>
  <c r="G7" i="6"/>
  <c r="G8" i="6"/>
  <c r="G9" i="6"/>
  <c r="G10" i="6"/>
  <c r="B2" i="6"/>
  <c r="B3" i="6"/>
  <c r="B4" i="6"/>
  <c r="B5" i="6"/>
  <c r="B6" i="6"/>
  <c r="B7" i="6"/>
  <c r="B8" i="6"/>
  <c r="B9" i="6"/>
  <c r="B10" i="6"/>
  <c r="J2" i="6"/>
  <c r="J3" i="6"/>
  <c r="J4" i="6"/>
  <c r="J5" i="6"/>
  <c r="J6" i="6"/>
  <c r="J7" i="6"/>
  <c r="J8" i="6"/>
  <c r="J9" i="6"/>
  <c r="J1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<sst xmlns="http://schemas.openxmlformats.org/spreadsheetml/2006/main" count="180294" uniqueCount="39130">
  <si>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</si>
  <si>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</si>
  <si>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</si>
  <si>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</si>
  <si>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</si>
  <si>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</si>
  <si>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</si>
  <si>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</si>
  <si>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</si>
  <si>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</si>
  <si>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</si>
  <si>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</si>
  <si>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</si>
  <si>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</si>
  <si>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</si>
  <si>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</si>
  <si>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</si>
  <si>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</si>
  <si>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</si>
  <si>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</si>
  <si>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</si>
  <si>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</si>
  <si>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</si>
  <si>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</si>
  <si>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</si>
  <si>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</si>
  <si>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</si>
  <si>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</si>
  <si>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</si>
  <si>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</si>
  <si>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</si>
  <si>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</si>
  <si>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</si>
  <si>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</si>
  <si>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</si>
  <si>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</si>
  <si>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</si>
  <si>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</si>
  <si>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</si>
  <si>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</si>
  <si>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</si>
  <si>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</si>
  <si>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</si>
  <si>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</si>
  <si>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</si>
  <si>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</si>
  <si>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</si>
  <si>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</si>
  <si>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</si>
  <si>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</si>
  <si>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</si>
  <si>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</si>
  <si>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</si>
  <si>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</si>
  <si>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</si>
  <si>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</si>
  <si>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</si>
  <si>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</si>
  <si>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</si>
  <si>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</si>
  <si>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</si>
  <si>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</si>
  <si>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</si>
  <si>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</si>
  <si>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</si>
  <si>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</si>
  <si>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</si>
  <si>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</si>
  <si>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</si>
  <si>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</si>
  <si>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</si>
  <si>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</si>
  <si>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</si>
  <si>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</si>
  <si>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</si>
  <si>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</si>
  <si>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</si>
  <si>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</si>
  <si>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</si>
  <si>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</si>
  <si>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</si>
  <si>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</si>
  <si>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</si>
  <si>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</si>
  <si>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</si>
  <si>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</si>
  <si>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</si>
  <si>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</si>
  <si>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</si>
  <si>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</si>
  <si>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</si>
  <si>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</si>
  <si>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</si>
  <si>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</si>
  <si>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</si>
  <si>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</si>
  <si>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</si>
  <si>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</si>
  <si>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</si>
  <si>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</si>
  <si>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</si>
  <si>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</si>
  <si>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</si>
  <si>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</si>
  <si>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</si>
  <si>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</si>
  <si>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</si>
  <si>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</si>
  <si>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</si>
  <si>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</si>
  <si>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</si>
  <si>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</si>
  <si>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</si>
  <si>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</si>
  <si>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</si>
  <si>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</si>
  <si>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</si>
  <si>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</si>
  <si>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</si>
  <si>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</si>
  <si>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</si>
  <si>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</si>
  <si>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</si>
  <si>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</si>
  <si>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</si>
  <si>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</si>
  <si>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</si>
  <si>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</si>
  <si>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</si>
  <si>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</si>
  <si>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</si>
  <si>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</si>
  <si>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</si>
  <si>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</si>
  <si>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</si>
  <si>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</si>
  <si>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</si>
  <si>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</si>
  <si>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</si>
  <si>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</si>
  <si>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</si>
  <si>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</si>
  <si>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</si>
  <si>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</si>
  <si>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</si>
  <si>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</si>
  <si>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</si>
  <si>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</si>
  <si>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</si>
  <si>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</si>
  <si>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</si>
  <si>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</si>
  <si>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</si>
  <si>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</si>
  <si>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</si>
  <si>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</si>
  <si>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</si>
  <si>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</si>
  <si>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</si>
  <si>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</si>
  <si>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</si>
  <si>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</si>
  <si>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</si>
  <si>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</si>
  <si>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</si>
  <si>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</si>
  <si>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</si>
  <si>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</si>
  <si>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</si>
  <si>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</si>
  <si>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</si>
  <si>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</si>
  <si>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</si>
  <si>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</si>
  <si>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</si>
  <si>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</si>
  <si>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</si>
  <si>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</si>
  <si>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</si>
  <si>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</si>
  <si>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</si>
  <si>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</si>
  <si>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</si>
  <si>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</si>
  <si>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</si>
  <si>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</si>
  <si>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</si>
  <si>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</si>
  <si>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</si>
  <si>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</si>
  <si>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</si>
  <si>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</si>
  <si>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</si>
  <si>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</si>
  <si>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</si>
  <si>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</si>
  <si>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</si>
  <si>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</si>
  <si>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</si>
  <si>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</si>
  <si>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</si>
  <si>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</si>
  <si>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</si>
  <si>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</si>
  <si>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</si>
  <si>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</si>
  <si>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</si>
  <si>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</si>
  <si>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</si>
  <si>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</si>
  <si>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</si>
  <si>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</si>
  <si>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</si>
  <si>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</si>
  <si>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</si>
  <si>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</si>
  <si>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</si>
  <si>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</si>
  <si>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</si>
  <si>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</si>
  <si>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</si>
  <si>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</si>
  <si>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</si>
  <si>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</si>
  <si>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</si>
  <si>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</si>
  <si>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</si>
  <si>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</si>
  <si>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</si>
  <si>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</si>
  <si>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</si>
  <si>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</si>
  <si>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</si>
  <si>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</si>
  <si>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</si>
  <si>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</si>
  <si>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</si>
  <si>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</si>
  <si>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</si>
  <si>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</si>
  <si>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</si>
  <si>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</si>
  <si>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</si>
  <si>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</si>
  <si>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</si>
  <si>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</si>
  <si>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</si>
  <si>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</si>
  <si>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</si>
  <si>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</si>
  <si>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</si>
  <si>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</si>
  <si>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</si>
  <si>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</si>
  <si>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</si>
  <si>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</si>
  <si>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</si>
  <si>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</si>
  <si>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</si>
  <si>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</si>
  <si>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</si>
  <si>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</si>
  <si>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</si>
  <si>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</si>
  <si>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</si>
  <si>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</si>
  <si>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</si>
  <si>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</si>
  <si>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</si>
  <si>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</si>
  <si>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</si>
  <si>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</si>
  <si>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</si>
  <si>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</si>
  <si>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</si>
  <si>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</si>
  <si>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</si>
  <si>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</si>
  <si>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</si>
  <si>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</si>
  <si>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</si>
  <si>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</si>
  <si>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</si>
  <si>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</si>
  <si>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</si>
  <si>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</si>
  <si>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</si>
  <si>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</si>
  <si>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</si>
  <si>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</si>
  <si>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</si>
  <si>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</si>
  <si>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</si>
  <si>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</si>
  <si>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</si>
  <si>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</si>
  <si>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</si>
  <si>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</si>
  <si>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</si>
  <si>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</si>
  <si>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</si>
  <si>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</si>
  <si>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</si>
  <si>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</si>
  <si>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</si>
  <si>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</si>
  <si>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</si>
  <si>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</si>
  <si>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</si>
  <si>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</si>
  <si>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</si>
  <si>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</si>
  <si>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</si>
  <si>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</si>
  <si>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</si>
  <si>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</si>
  <si>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</si>
  <si>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</si>
  <si>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</si>
  <si>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</si>
  <si>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</si>
  <si>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</si>
  <si>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</si>
  <si>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</si>
  <si>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</si>
  <si>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</si>
  <si>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</si>
  <si>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</si>
  <si>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</si>
  <si>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</si>
  <si>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</si>
  <si>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</si>
  <si>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</si>
  <si>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</si>
  <si>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</si>
  <si>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</si>
  <si>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</si>
  <si>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</si>
  <si>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</si>
  <si>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</si>
  <si>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</si>
  <si>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</si>
  <si>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</si>
  <si>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</si>
  <si>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</si>
  <si>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</si>
  <si>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</si>
  <si>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</si>
  <si>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</si>
  <si>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</si>
  <si>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</si>
  <si>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</si>
  <si>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</si>
  <si>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</si>
  <si>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</si>
  <si>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</si>
  <si>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</si>
  <si>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</si>
  <si>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</si>
  <si>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</si>
  <si>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</si>
  <si>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</si>
  <si>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</si>
  <si>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</si>
  <si>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</si>
  <si>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</si>
  <si>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</si>
  <si>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</si>
  <si>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</si>
  <si>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</si>
  <si>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</si>
  <si>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</si>
  <si>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</si>
  <si>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</si>
  <si>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</si>
  <si>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</si>
  <si>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</si>
  <si>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</si>
  <si>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</si>
  <si>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</si>
  <si>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</si>
  <si>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</si>
  <si>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</si>
  <si>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</si>
  <si>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</si>
  <si>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</si>
  <si>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</si>
  <si>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</si>
  <si>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</si>
  <si>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</si>
  <si>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</si>
  <si>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</si>
  <si>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</si>
  <si>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</si>
  <si>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</si>
  <si>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</si>
  <si>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</si>
  <si>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</si>
  <si>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</si>
  <si>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</si>
  <si>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</si>
  <si>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</si>
  <si>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</si>
  <si>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</si>
  <si>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</si>
  <si>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</si>
  <si>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</si>
  <si>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</si>
  <si>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</si>
  <si>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</si>
  <si>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</si>
  <si>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</si>
  <si>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</si>
  <si>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</si>
  <si>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</si>
  <si>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</si>
  <si>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</si>
  <si>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</si>
  <si>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</si>
  <si>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</si>
  <si>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</si>
  <si>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</si>
  <si>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</si>
  <si>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</si>
  <si>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</si>
  <si>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</si>
  <si>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</si>
  <si>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</si>
  <si>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</si>
  <si>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</si>
  <si>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</si>
  <si>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</si>
  <si>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</si>
  <si>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</si>
  <si>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</si>
  <si>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</si>
  <si>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</si>
  <si>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</si>
  <si>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</si>
  <si>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</si>
  <si>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</si>
  <si>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</si>
  <si>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</si>
  <si>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</si>
  <si>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</si>
  <si>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</si>
  <si>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</si>
  <si>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</si>
  <si>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</si>
  <si>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</si>
  <si>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</si>
  <si>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</si>
  <si>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</si>
  <si>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</si>
  <si>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</si>
  <si>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</si>
  <si>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</si>
  <si>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</si>
  <si>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</si>
  <si>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</si>
  <si>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</si>
  <si>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</si>
  <si>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</si>
  <si>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</si>
  <si>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</si>
  <si>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</si>
  <si>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</si>
  <si>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</si>
  <si>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</si>
  <si>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</si>
  <si>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</si>
  <si>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</si>
  <si>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</si>
  <si>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</si>
  <si>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</si>
  <si>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</si>
  <si>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</si>
  <si>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</si>
  <si>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</si>
  <si>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</si>
  <si>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</si>
  <si>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</si>
  <si>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</si>
  <si>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</si>
  <si>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</si>
  <si>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</si>
  <si>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</si>
  <si>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</si>
  <si>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</si>
  <si>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</si>
  <si>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</si>
  <si>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</si>
  <si>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</si>
  <si>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</si>
  <si>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</si>
  <si>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</si>
  <si>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</si>
  <si>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</si>
  <si>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</si>
  <si>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</si>
  <si>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</si>
  <si>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</si>
  <si>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</si>
  <si>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</si>
  <si>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</si>
  <si>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</si>
  <si>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</si>
  <si>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</si>
  <si>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</si>
  <si>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</si>
  <si>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</si>
  <si>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</si>
  <si>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</si>
  <si>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</si>
  <si>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</si>
  <si>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</si>
  <si>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</si>
  <si>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</si>
  <si>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</si>
  <si>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</si>
  <si>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</si>
  <si>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</si>
  <si>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</si>
  <si>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</si>
  <si>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</si>
  <si>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</si>
  <si>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</si>
  <si>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</si>
  <si>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</si>
  <si>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</si>
  <si>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</si>
  <si>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</si>
  <si>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</si>
  <si>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</si>
  <si>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</si>
  <si>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</si>
  <si>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</si>
  <si>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</si>
  <si>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</si>
  <si>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</si>
  <si>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</si>
  <si>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</si>
  <si>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</si>
  <si>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</si>
  <si>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</si>
  <si>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</si>
  <si>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</si>
  <si>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</si>
  <si>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</si>
  <si>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</si>
  <si>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</si>
  <si>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</si>
  <si>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</si>
  <si>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</si>
  <si>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</si>
  <si>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</si>
  <si>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</si>
  <si>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</si>
  <si>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</si>
  <si>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</si>
  <si>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</si>
  <si>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</si>
  <si>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</si>
  <si>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</si>
  <si>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</si>
  <si>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</si>
  <si>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</si>
  <si>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</si>
  <si>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</si>
  <si>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</si>
  <si>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</si>
  <si>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</si>
  <si>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</si>
  <si>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</si>
  <si>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</si>
  <si>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</si>
  <si>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</si>
  <si>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</si>
  <si>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</si>
  <si>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</si>
  <si>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</si>
  <si>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</si>
  <si>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</si>
  <si>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</si>
  <si>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</si>
  <si>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</si>
  <si>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</si>
  <si>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</si>
  <si>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</si>
  <si>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</si>
  <si>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</si>
  <si>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</si>
  <si>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</si>
  <si>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</si>
  <si>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</si>
  <si>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</si>
  <si>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</si>
  <si>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</si>
  <si>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</si>
  <si>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</si>
  <si>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</si>
  <si>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</si>
  <si>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</si>
  <si>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</si>
  <si>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</si>
  <si>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</si>
  <si>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</si>
  <si>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</si>
  <si>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</si>
  <si>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</si>
  <si>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</si>
  <si>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</si>
  <si>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</si>
  <si>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</si>
  <si>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</si>
  <si>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</si>
  <si>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</si>
  <si>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</si>
  <si>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</si>
  <si>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</si>
  <si>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</si>
  <si>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</si>
  <si>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</si>
  <si>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</si>
  <si>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</si>
  <si>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</si>
  <si>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</si>
  <si>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</si>
  <si>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</si>
  <si>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</si>
  <si>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</si>
  <si>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</si>
  <si>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</si>
  <si>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</si>
  <si>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</si>
  <si>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</si>
  <si>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</si>
  <si>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</si>
  <si>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</si>
  <si>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</si>
  <si>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</si>
  <si>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</si>
  <si>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</si>
  <si>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</si>
  <si>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</si>
  <si>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</si>
  <si>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</si>
  <si>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</si>
  <si>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</si>
  <si>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</si>
  <si>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</si>
  <si>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</si>
  <si>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</si>
  <si>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</si>
  <si>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</si>
  <si>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</si>
  <si>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</si>
  <si>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</si>
  <si>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</si>
  <si>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</si>
  <si>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</si>
  <si>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</si>
  <si>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</si>
  <si>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</si>
  <si>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</si>
  <si>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</si>
  <si>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</si>
  <si>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</si>
  <si>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</si>
  <si>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</si>
  <si>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</si>
  <si>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</si>
  <si>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</si>
  <si>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</si>
  <si>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</si>
  <si>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</si>
  <si>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</si>
  <si>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</si>
  <si>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</si>
  <si>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</si>
  <si>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</si>
  <si>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</si>
  <si>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</si>
  <si>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</si>
  <si>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</si>
  <si>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</si>
  <si>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</si>
  <si>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</si>
  <si>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</si>
  <si>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</si>
  <si>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</si>
  <si>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</si>
  <si>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</si>
  <si>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</si>
  <si>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</si>
  <si>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</si>
  <si>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</si>
  <si>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</si>
  <si>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</si>
  <si>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</si>
  <si>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</si>
  <si>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</si>
  <si>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</si>
  <si>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</si>
  <si>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</si>
  <si>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</si>
  <si>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</si>
  <si>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</si>
  <si>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</si>
  <si>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</si>
  <si>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</si>
  <si>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</si>
  <si>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</si>
  <si>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</si>
  <si>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</si>
  <si>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</si>
  <si>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</si>
  <si>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</si>
  <si>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</si>
  <si>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</si>
  <si>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</si>
  <si>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</si>
  <si>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</si>
  <si>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</si>
  <si>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</si>
  <si>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</si>
  <si>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</si>
  <si>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</si>
  <si>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</si>
  <si>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</si>
  <si>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</si>
  <si>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</si>
  <si>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</si>
  <si>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</si>
  <si>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</si>
  <si>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</si>
  <si>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</si>
  <si>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</si>
  <si>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</si>
  <si>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</si>
  <si>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</si>
  <si>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</si>
  <si>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</si>
  <si>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</si>
  <si>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</si>
  <si>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</si>
  <si>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</si>
  <si>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</si>
  <si>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</si>
  <si>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</si>
  <si>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</si>
  <si>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</si>
  <si>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</si>
  <si>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</si>
  <si>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</si>
  <si>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</si>
  <si>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</si>
  <si>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</si>
  <si>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</si>
  <si>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</si>
  <si>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</si>
  <si>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</si>
  <si>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</si>
  <si>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</si>
  <si>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</si>
  <si>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</si>
  <si>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</si>
  <si>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</si>
  <si>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</si>
  <si>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</si>
  <si>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</si>
  <si>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</si>
  <si>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</si>
  <si>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</si>
  <si>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</si>
  <si>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</si>
  <si>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</si>
  <si>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</si>
  <si>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</si>
  <si>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</si>
  <si>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</si>
  <si>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</si>
  <si>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</si>
  <si>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</si>
  <si>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</si>
  <si>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</si>
  <si>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</si>
  <si>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</si>
  <si>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</si>
  <si>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</si>
  <si>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</si>
  <si>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</si>
  <si>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</si>
  <si>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</si>
  <si>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</si>
  <si>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</si>
  <si>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</si>
  <si>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</si>
  <si>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</si>
  <si>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</si>
  <si>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</si>
  <si>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</si>
  <si>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</si>
  <si>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</si>
  <si>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</si>
  <si>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</si>
  <si>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</si>
  <si>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</si>
  <si>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</si>
  <si>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</si>
  <si>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</si>
  <si>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</si>
  <si>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</si>
  <si>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</si>
  <si>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</si>
  <si>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</si>
  <si>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</si>
  <si>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</si>
  <si>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</si>
  <si>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</si>
  <si>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</si>
  <si>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</si>
  <si>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</si>
  <si>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</si>
  <si>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</si>
  <si>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</si>
  <si>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</si>
  <si>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</si>
  <si>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</si>
  <si>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</si>
  <si>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</si>
  <si>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</si>
  <si>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</si>
  <si>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</si>
  <si>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</si>
  <si>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</si>
  <si>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</si>
  <si>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</si>
  <si>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</si>
  <si>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</si>
  <si>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</si>
  <si>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</si>
  <si>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</si>
  <si>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</si>
  <si>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</si>
  <si>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</si>
  <si>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</si>
  <si>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</si>
  <si>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</si>
  <si>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</si>
  <si>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</si>
  <si>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</si>
  <si>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</si>
  <si>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</si>
  <si>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</si>
  <si>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</si>
  <si>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</si>
  <si>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</si>
  <si>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</si>
  <si>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</si>
  <si>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</si>
  <si>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</si>
  <si>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</si>
  <si>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</si>
  <si>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</si>
  <si>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</si>
  <si>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</si>
  <si>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</si>
  <si>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</si>
  <si>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</si>
  <si>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</si>
  <si>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</si>
  <si>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</si>
  <si>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</si>
  <si>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</si>
  <si>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</si>
  <si>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</si>
  <si>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</si>
  <si>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</si>
  <si>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</si>
  <si>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</si>
  <si>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</si>
  <si>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</si>
  <si>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</si>
  <si>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</si>
  <si>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</si>
  <si>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</si>
  <si>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</si>
  <si>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</si>
  <si>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</si>
  <si>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</si>
  <si>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</si>
  <si>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</si>
  <si>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</si>
  <si>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</si>
  <si>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</si>
  <si>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</si>
  <si>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</si>
  <si>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</si>
  <si>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</si>
  <si>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</si>
  <si>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</si>
  <si>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</si>
  <si>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</si>
  <si>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</si>
  <si>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</si>
  <si>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</si>
  <si>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</si>
  <si>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</si>
  <si>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</si>
  <si>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</si>
  <si>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</si>
  <si>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</si>
  <si>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</si>
  <si>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</si>
  <si>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</si>
  <si>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</si>
  <si>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</si>
  <si>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</si>
  <si>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</si>
  <si>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</si>
  <si>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</si>
  <si>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</si>
  <si>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</si>
  <si>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</si>
  <si>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</si>
  <si>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</si>
  <si>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</si>
  <si>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</si>
  <si>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</si>
  <si>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</si>
  <si>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</si>
  <si>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</si>
  <si>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</si>
  <si>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</si>
  <si>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</si>
  <si>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</si>
  <si>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</si>
  <si>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</si>
  <si>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</si>
  <si>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</si>
  <si>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</si>
  <si>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</si>
  <si>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</si>
  <si>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</si>
  <si>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</si>
  <si>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</si>
  <si>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</si>
  <si>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</si>
  <si>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</si>
  <si>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</si>
  <si>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</si>
  <si>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</si>
  <si>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</si>
  <si>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</si>
  <si>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</si>
  <si>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</si>
  <si>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</si>
  <si>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</si>
  <si>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</si>
  <si>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</si>
  <si>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</si>
  <si>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</si>
  <si>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</si>
  <si>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</si>
  <si>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</si>
  <si>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</si>
  <si>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</si>
  <si>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</si>
  <si>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</si>
  <si>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</si>
  <si>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</si>
  <si>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</si>
  <si>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</si>
  <si>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</si>
  <si>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</si>
  <si>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</si>
  <si>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</si>
  <si>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</si>
  <si>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</si>
  <si>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</si>
  <si>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</si>
  <si>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</si>
  <si>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</si>
  <si>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</si>
  <si>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</si>
  <si>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</si>
  <si>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</si>
  <si>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</si>
  <si>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</si>
  <si>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</si>
  <si>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</si>
  <si>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</si>
  <si>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</si>
  <si>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</si>
  <si>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</si>
  <si>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</si>
  <si>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</si>
  <si>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</si>
  <si>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</si>
  <si>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</si>
  <si>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</si>
  <si>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</si>
  <si>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</si>
  <si>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</si>
  <si>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</si>
  <si>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</si>
  <si>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</si>
  <si>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</si>
  <si>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</si>
  <si>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</si>
  <si>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</si>
  <si>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</si>
  <si>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</si>
  <si>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</si>
  <si>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</si>
  <si>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</si>
  <si>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</si>
  <si>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</si>
  <si>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</si>
  <si>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</si>
  <si>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</si>
  <si>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</si>
  <si>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</si>
  <si>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</si>
  <si>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</si>
  <si>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</si>
  <si>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</si>
  <si>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</si>
  <si>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</si>
  <si>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</si>
  <si>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</si>
  <si>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</si>
  <si>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</si>
  <si>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</si>
  <si>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</si>
  <si>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</si>
  <si>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</si>
  <si>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</si>
  <si>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</si>
  <si>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</si>
  <si>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</si>
  <si>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</si>
  <si>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</si>
  <si>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</si>
  <si>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</si>
  <si>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</si>
  <si>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</si>
  <si>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</si>
  <si>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</si>
  <si>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</si>
  <si>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</si>
  <si>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</si>
  <si>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</si>
  <si>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</si>
  <si>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</si>
  <si>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</si>
  <si>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</si>
  <si>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</si>
  <si>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</si>
  <si>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</si>
  <si>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</si>
  <si>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</si>
  <si>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</si>
  <si>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</si>
  <si>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</si>
  <si>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</si>
  <si>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</si>
  <si>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</si>
  <si>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</si>
  <si>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</si>
  <si>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</si>
  <si>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</si>
  <si>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</si>
  <si>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</si>
  <si>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</si>
  <si>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</si>
  <si>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</si>
  <si>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</si>
  <si>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</si>
  <si>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</si>
  <si>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</si>
  <si>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</si>
  <si>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</si>
  <si>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</si>
  <si>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</si>
  <si>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</si>
  <si>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</si>
  <si>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</si>
  <si>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</si>
  <si>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</si>
  <si>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</si>
  <si>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</si>
  <si>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</si>
  <si>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</si>
  <si>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</si>
  <si>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</si>
  <si>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</si>
  <si>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</si>
  <si>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</si>
  <si>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</si>
  <si>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</si>
  <si>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</si>
  <si>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</si>
  <si>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</si>
  <si>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</si>
  <si>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</si>
  <si>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</si>
  <si>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</si>
  <si>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</si>
  <si>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</si>
  <si>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</si>
  <si>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</si>
  <si>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</si>
  <si>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</si>
  <si>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</si>
  <si>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</si>
  <si>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</si>
  <si>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</si>
  <si>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</si>
  <si>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</si>
  <si>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</si>
  <si>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</si>
  <si>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</si>
  <si>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</si>
  <si>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</si>
  <si>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</si>
  <si>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</si>
  <si>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</si>
  <si>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</si>
  <si>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</si>
  <si>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</si>
  <si>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</si>
  <si>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</si>
  <si>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</si>
  <si>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</si>
  <si>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</si>
  <si>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</si>
  <si>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</si>
  <si>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</si>
  <si>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</si>
  <si>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</si>
  <si>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</si>
  <si>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</si>
  <si>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</si>
  <si>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</si>
  <si>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</si>
  <si>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</si>
  <si>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</si>
  <si>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</si>
  <si>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</si>
  <si>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</si>
  <si>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</si>
  <si>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</si>
  <si>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</si>
  <si>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</si>
  <si>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</si>
  <si>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</si>
  <si>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</si>
  <si>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</si>
  <si>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</si>
  <si>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</si>
  <si>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</si>
  <si>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</si>
  <si>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</si>
  <si>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</si>
  <si>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</si>
  <si>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</si>
  <si>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</si>
  <si>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</si>
  <si>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</si>
  <si>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</si>
  <si>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</si>
  <si>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</si>
  <si>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</si>
  <si>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</si>
  <si>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</si>
  <si>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</si>
  <si>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</si>
  <si>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</si>
  <si>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</si>
  <si>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</si>
  <si>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</si>
  <si>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</si>
  <si>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</si>
  <si>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</si>
  <si>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</si>
  <si>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</si>
  <si>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</si>
  <si>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</si>
  <si>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</si>
  <si>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</si>
  <si>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</si>
  <si>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</si>
  <si>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</si>
  <si>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</si>
  <si>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</si>
  <si>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</si>
  <si>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</si>
  <si>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</si>
  <si>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</si>
  <si>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</si>
  <si>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</si>
  <si>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</si>
  <si>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</si>
  <si>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</si>
  <si>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</si>
  <si>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</si>
  <si>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</si>
  <si>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</si>
  <si>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</si>
  <si>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</si>
  <si>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</si>
  <si>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</si>
  <si>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</si>
  <si>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</si>
  <si>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</si>
  <si>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</si>
  <si>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</si>
  <si>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</si>
  <si>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</si>
  <si>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</si>
  <si>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</si>
  <si>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</si>
  <si>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</si>
  <si>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</si>
  <si>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</si>
  <si>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</si>
  <si>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</si>
  <si>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</si>
  <si>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</si>
  <si>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</si>
  <si>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</si>
  <si>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</si>
  <si>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</si>
  <si>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</si>
  <si>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</si>
  <si>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</si>
  <si>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</si>
  <si>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</si>
  <si>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</si>
  <si>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</si>
  <si>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</si>
  <si>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</si>
  <si>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</si>
  <si>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</si>
  <si>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</si>
  <si>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</si>
  <si>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</si>
  <si>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</si>
  <si>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</si>
  <si>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</si>
  <si>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</si>
  <si>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</si>
  <si>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</si>
  <si>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</si>
  <si>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</si>
  <si>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</si>
  <si>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</si>
  <si>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</si>
  <si>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</si>
  <si>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</si>
  <si>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</si>
  <si>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</si>
  <si>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</si>
  <si>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</si>
  <si>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</si>
  <si>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</si>
  <si>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</si>
  <si>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</si>
  <si>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</si>
  <si>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</si>
  <si>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</si>
  <si>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</si>
  <si>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</si>
  <si>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</si>
  <si>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</si>
  <si>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</si>
  <si>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</si>
  <si>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</si>
  <si>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</si>
  <si>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</si>
  <si>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</si>
  <si>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</si>
  <si>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</si>
  <si>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</si>
  <si>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</si>
  <si>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</si>
  <si>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</si>
  <si>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</si>
  <si>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</si>
  <si>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</si>
  <si>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</si>
  <si>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</si>
  <si>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</si>
  <si>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</si>
  <si>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</si>
  <si>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</si>
  <si>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</si>
  <si>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</si>
  <si>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</si>
  <si>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</si>
  <si>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</si>
  <si>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</si>
  <si>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</si>
  <si>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</si>
  <si>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</si>
  <si>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</si>
  <si>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</si>
  <si>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</si>
  <si>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</si>
  <si>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</si>
  <si>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</si>
  <si>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</si>
  <si>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</si>
  <si>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</si>
  <si>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</si>
  <si>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</si>
  <si>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</si>
  <si>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</si>
  <si>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</si>
  <si>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</si>
  <si>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</si>
  <si>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</si>
  <si>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</si>
  <si>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</si>
  <si>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</si>
  <si>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</si>
  <si>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</si>
  <si>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</si>
  <si>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</si>
  <si>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</si>
  <si>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</si>
  <si>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</si>
  <si>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</si>
  <si>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</si>
  <si>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</si>
  <si>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</si>
  <si>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</si>
  <si>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</si>
  <si>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</si>
  <si>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</si>
  <si>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</si>
  <si>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</si>
  <si>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</si>
  <si>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</si>
  <si>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</si>
  <si>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</si>
  <si>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</si>
  <si>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</si>
  <si>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</si>
  <si>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</si>
  <si>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</si>
  <si>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</si>
  <si>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</si>
  <si>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</si>
  <si>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</si>
  <si>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</si>
  <si>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</si>
  <si>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</si>
  <si>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</si>
  <si>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</si>
  <si>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</si>
  <si>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</si>
  <si>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</si>
  <si>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</si>
  <si>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</si>
  <si>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</si>
  <si>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</si>
  <si>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</si>
  <si>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</si>
  <si>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</si>
  <si>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</si>
  <si>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</si>
  <si>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</si>
  <si>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</si>
  <si>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</si>
  <si>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</si>
  <si>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</si>
  <si>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</si>
  <si>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</si>
  <si>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</si>
  <si>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</si>
  <si>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</si>
  <si>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</si>
  <si>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</si>
  <si>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</si>
  <si>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</si>
  <si>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</si>
  <si>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</si>
  <si>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</si>
  <si>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</si>
  <si>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</si>
  <si>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</si>
  <si>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</si>
  <si>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</si>
  <si>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</si>
  <si>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</si>
  <si>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</si>
  <si>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</si>
  <si>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</si>
  <si>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</si>
  <si>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</si>
  <si>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</si>
  <si>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</si>
  <si>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</si>
  <si>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</si>
  <si>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</si>
  <si>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</si>
  <si>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</si>
  <si>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</si>
  <si>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</si>
  <si>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</si>
  <si>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</si>
  <si>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</si>
  <si>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</si>
  <si>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</si>
  <si>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</si>
  <si>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</si>
  <si>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</si>
  <si>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</si>
  <si>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</si>
  <si>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</si>
  <si>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</si>
  <si>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</si>
  <si>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</si>
  <si>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</si>
  <si>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</si>
  <si>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</si>
  <si>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</si>
  <si>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</si>
  <si>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</si>
  <si>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</si>
  <si>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</si>
  <si>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</si>
  <si>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</si>
  <si>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</si>
  <si>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</si>
  <si>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</si>
  <si>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</si>
  <si>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</si>
  <si>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</si>
  <si>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</si>
  <si>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</si>
  <si>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</si>
  <si>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</si>
  <si>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</si>
  <si>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</si>
  <si>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</si>
  <si>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</si>
  <si>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</si>
  <si>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</si>
  <si>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</si>
  <si>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</si>
  <si>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</si>
  <si>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</si>
  <si>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</si>
  <si>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</si>
  <si>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</si>
  <si>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</si>
  <si>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</si>
  <si>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</si>
  <si>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</si>
  <si>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</si>
  <si>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</si>
  <si>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</si>
  <si>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</si>
  <si>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</si>
  <si>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</si>
  <si>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</si>
  <si>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</si>
  <si>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</si>
  <si>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</si>
  <si>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</si>
  <si>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</si>
  <si>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</si>
  <si>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</si>
  <si>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</si>
  <si>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</si>
  <si>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</si>
  <si>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</si>
  <si>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</si>
  <si>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</si>
  <si>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</si>
  <si>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</si>
  <si>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</si>
  <si>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</si>
  <si>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</si>
  <si>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</si>
  <si>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</si>
  <si>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</si>
  <si>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</si>
  <si>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</si>
  <si>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</si>
  <si>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</si>
  <si>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</si>
  <si>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</si>
  <si>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</si>
  <si>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</si>
  <si>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</si>
  <si>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</si>
  <si>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</si>
  <si>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</si>
  <si>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</si>
  <si>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</si>
  <si>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</si>
  <si>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</si>
  <si>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</si>
  <si>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</si>
  <si>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</si>
  <si>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</si>
  <si>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</si>
  <si>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</si>
  <si>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</si>
  <si>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</si>
  <si>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</si>
  <si>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</si>
  <si>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</si>
  <si>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</si>
  <si>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</si>
  <si>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</si>
  <si>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</si>
  <si>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</si>
  <si>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</si>
  <si>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</si>
  <si>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</si>
  <si>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</si>
  <si>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</si>
  <si>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</si>
  <si>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</si>
  <si>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</si>
  <si>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</si>
  <si>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</si>
  <si>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</si>
  <si>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</si>
  <si>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</si>
  <si>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</si>
  <si>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</si>
  <si>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</si>
  <si>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</si>
  <si>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</si>
  <si>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</si>
  <si>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</si>
  <si>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</si>
  <si>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</si>
  <si>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</si>
  <si>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</si>
  <si>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</si>
  <si>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</si>
  <si>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</si>
  <si>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</si>
  <si>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</si>
  <si>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</si>
  <si>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</si>
  <si>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</si>
  <si>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</si>
  <si>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</si>
  <si>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</si>
  <si>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</si>
  <si>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</si>
  <si>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</si>
  <si>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</si>
  <si>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</si>
  <si>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</si>
  <si>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</si>
  <si>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</si>
  <si>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</si>
  <si>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</si>
  <si>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</si>
  <si>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</si>
  <si>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</si>
  <si>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</si>
  <si>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</si>
  <si>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</si>
  <si>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</si>
  <si>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</si>
  <si>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</si>
  <si>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</si>
  <si>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</si>
  <si>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</si>
  <si>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</si>
  <si>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</si>
  <si>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</si>
  <si>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</si>
  <si>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</si>
  <si>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</si>
  <si>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</si>
  <si>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</si>
  <si>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</si>
  <si>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</si>
  <si>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</si>
  <si>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</si>
  <si>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</si>
  <si>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</si>
  <si>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</si>
  <si>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</si>
  <si>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</si>
  <si>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</si>
  <si>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</si>
  <si>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</si>
  <si>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</si>
  <si>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</si>
  <si>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</si>
  <si>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</si>
  <si>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</si>
  <si>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</si>
  <si>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</si>
  <si>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</si>
  <si>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</si>
  <si>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</si>
  <si>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</si>
  <si>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</si>
  <si>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</si>
  <si>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</si>
  <si>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</si>
  <si>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</si>
  <si>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</si>
  <si>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</si>
  <si>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</si>
  <si>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</si>
  <si>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</si>
  <si>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</si>
  <si>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</si>
  <si>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</si>
  <si>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</si>
  <si>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</si>
  <si>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</si>
  <si>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</si>
  <si>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</si>
  <si>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</si>
  <si>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</si>
  <si>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</si>
  <si>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</si>
  <si>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</si>
  <si>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</si>
  <si>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</si>
  <si>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</si>
  <si>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</si>
  <si>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</si>
  <si>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</si>
  <si>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</si>
  <si>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</si>
  <si>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</si>
  <si>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</si>
  <si>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</si>
  <si>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</si>
  <si>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</si>
  <si>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</si>
  <si>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</si>
  <si>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</si>
  <si>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</si>
  <si>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</si>
  <si>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</si>
  <si>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</si>
  <si>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</si>
  <si>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</si>
  <si>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</si>
  <si>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</si>
  <si>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</si>
  <si>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</si>
  <si>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</si>
  <si>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</si>
  <si>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</si>
  <si>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</si>
  <si>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</si>
  <si>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</si>
  <si>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</si>
  <si>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</si>
  <si>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</si>
  <si>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</si>
  <si>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</si>
  <si>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</si>
  <si>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</si>
  <si>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</si>
  <si>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</si>
  <si>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</si>
  <si>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</si>
  <si>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</si>
  <si>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</si>
  <si>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</si>
  <si>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</si>
  <si>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</si>
  <si>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</si>
  <si>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</si>
  <si>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</si>
  <si>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</si>
  <si>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</si>
  <si>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</si>
  <si>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</si>
  <si>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</si>
  <si>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</si>
  <si>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</si>
  <si>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</si>
  <si>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</si>
  <si>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</si>
  <si>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</si>
  <si>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</si>
  <si>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</si>
  <si>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</si>
  <si>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</si>
  <si>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</si>
  <si>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</si>
  <si>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</si>
  <si>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</si>
  <si>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</si>
  <si>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</si>
  <si>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</si>
  <si>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</si>
  <si>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</si>
  <si>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</si>
  <si>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</si>
  <si>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</si>
  <si>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</si>
  <si>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</si>
  <si>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</si>
  <si>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</si>
  <si>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</si>
  <si>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</si>
  <si>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</si>
  <si>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</si>
  <si>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</si>
  <si>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</si>
  <si>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</si>
  <si>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</si>
  <si>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</si>
  <si>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</si>
  <si>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</si>
  <si>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</si>
  <si>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</si>
  <si>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</si>
  <si>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</si>
  <si>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</si>
  <si>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</si>
  <si>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</si>
  <si>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</si>
  <si>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</si>
  <si>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</si>
  <si>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</si>
  <si>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</si>
  <si>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</si>
  <si>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</si>
  <si>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</si>
  <si>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</si>
  <si>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</si>
  <si>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</si>
  <si>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</si>
  <si>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</si>
  <si>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</si>
  <si>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</si>
  <si>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</si>
  <si>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</si>
  <si>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</si>
  <si>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</si>
  <si>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</si>
  <si>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</si>
  <si>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</si>
  <si>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</si>
  <si>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</si>
  <si>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</si>
  <si>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</si>
  <si>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</si>
  <si>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</si>
  <si>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</si>
  <si>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</si>
  <si>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</si>
  <si>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</si>
  <si>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</si>
  <si>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</si>
  <si>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</si>
  <si>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</si>
  <si>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</si>
  <si>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</si>
  <si>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</si>
  <si>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</si>
  <si>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</si>
  <si>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</si>
  <si>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</si>
  <si>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</si>
  <si>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</si>
  <si>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</si>
  <si>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</si>
  <si>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</si>
  <si>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</si>
  <si>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</si>
  <si>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</si>
  <si>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</si>
  <si>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</si>
  <si>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</si>
  <si>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</si>
  <si>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</si>
  <si>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</si>
  <si>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</si>
  <si>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</si>
  <si>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</si>
  <si>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</si>
  <si>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</si>
  <si>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</si>
  <si>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</si>
  <si>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</si>
  <si>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</si>
  <si>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</si>
  <si>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</si>
  <si>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</si>
  <si>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</si>
  <si>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</si>
  <si>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</si>
  <si>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</si>
  <si>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</si>
  <si>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</si>
  <si>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</si>
  <si>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</si>
  <si>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</si>
  <si>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</si>
  <si>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</si>
  <si>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</si>
  <si>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</si>
  <si>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</si>
  <si>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</si>
  <si>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</si>
  <si>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</si>
  <si>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</si>
  <si>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</si>
  <si>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</si>
  <si>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</si>
  <si>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</si>
  <si>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</si>
  <si>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</si>
  <si>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</si>
  <si>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</si>
  <si>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</si>
  <si>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</si>
  <si>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</si>
  <si>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</si>
  <si>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</si>
  <si>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</si>
  <si>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</si>
  <si>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</si>
  <si>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</si>
  <si>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</si>
  <si>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</si>
  <si>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</si>
  <si>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</si>
  <si>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</si>
  <si>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</si>
  <si>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</si>
  <si>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</si>
  <si>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</si>
  <si>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</si>
  <si>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</si>
  <si>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</si>
  <si>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</si>
  <si>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</si>
  <si>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</si>
  <si>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</si>
  <si>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</si>
  <si>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</si>
  <si>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</si>
  <si>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</si>
  <si>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</si>
  <si>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</si>
  <si>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</si>
  <si>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</si>
  <si>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</si>
  <si>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</si>
  <si>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</si>
  <si>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</si>
  <si>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</si>
  <si>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</si>
  <si>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</si>
  <si>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</si>
  <si>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</si>
  <si>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</si>
  <si>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</si>
  <si>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</si>
  <si>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</si>
  <si>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</si>
  <si>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</si>
  <si>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</si>
  <si>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</si>
  <si>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</si>
  <si>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</si>
  <si>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</si>
  <si>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</si>
  <si>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</si>
  <si>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</si>
  <si>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</si>
  <si>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</si>
  <si>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</si>
  <si>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</si>
  <si>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</si>
  <si>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</si>
  <si>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</si>
  <si>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</si>
  <si>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</si>
  <si>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</si>
  <si>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</si>
  <si>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</si>
  <si>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</si>
  <si>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</si>
  <si>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</si>
  <si>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</si>
  <si>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</si>
  <si>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</si>
  <si>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</si>
  <si>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</si>
  <si>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</si>
  <si>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</si>
  <si>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</si>
  <si>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</si>
  <si>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</si>
  <si>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</si>
  <si>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</si>
  <si>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</si>
  <si>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</si>
  <si>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</si>
  <si>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</si>
  <si>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</si>
  <si>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</si>
  <si>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</si>
  <si>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</si>
  <si>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</si>
  <si>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</si>
  <si>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</si>
  <si>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</si>
  <si>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</si>
  <si>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</si>
  <si>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</si>
  <si>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</si>
  <si>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</si>
  <si>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</si>
  <si>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</si>
  <si>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</si>
  <si>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</si>
  <si>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</si>
  <si>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</si>
  <si>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</si>
  <si>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</si>
  <si>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</si>
  <si>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</si>
  <si>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</si>
  <si>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</si>
  <si>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</si>
  <si>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</si>
  <si>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</si>
  <si>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</si>
  <si>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</si>
  <si>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</si>
  <si>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</si>
  <si>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</si>
  <si>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</si>
  <si>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</si>
  <si>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</si>
  <si>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</si>
  <si>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</si>
  <si>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</si>
  <si>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</si>
  <si>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</si>
  <si>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</si>
  <si>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</si>
  <si>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</si>
  <si>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</si>
  <si>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</si>
  <si>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</si>
  <si>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</si>
  <si>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</si>
  <si>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</si>
  <si>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</si>
  <si>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</si>
  <si>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</si>
  <si>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</si>
  <si>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</si>
  <si>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</si>
  <si>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</si>
  <si>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</si>
  <si>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</si>
  <si>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</si>
  <si>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</si>
  <si>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</si>
  <si>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</si>
  <si>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</si>
  <si>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</si>
  <si>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</si>
  <si>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</si>
  <si>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</si>
  <si>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</si>
  <si>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</si>
  <si>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</si>
  <si>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</si>
  <si>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</si>
  <si>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</si>
  <si>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</si>
  <si>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</si>
  <si>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</si>
  <si>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</si>
  <si>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</si>
  <si>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</si>
  <si>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</si>
  <si>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</si>
  <si>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</si>
  <si>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</si>
  <si>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</si>
  <si>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</si>
  <si>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</si>
  <si>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</si>
  <si>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</si>
  <si>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</si>
  <si>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</si>
  <si>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</si>
  <si>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</si>
  <si>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</si>
  <si>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</si>
  <si>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</si>
  <si>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</si>
  <si>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</si>
  <si>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</si>
  <si>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</si>
  <si>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</si>
  <si>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</si>
  <si>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</si>
  <si>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</si>
  <si>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</si>
  <si>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</si>
  <si>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</si>
  <si>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</si>
  <si>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</si>
  <si>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</si>
  <si>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</si>
  <si>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</si>
  <si>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</si>
  <si>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</si>
  <si>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</si>
  <si>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</si>
  <si>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</si>
  <si>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</si>
  <si>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</si>
  <si>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</si>
  <si>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</si>
  <si>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</si>
  <si>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</si>
  <si>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</si>
  <si>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</si>
  <si>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</si>
  <si>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</si>
  <si>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</si>
  <si>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</si>
  <si>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</si>
  <si>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</si>
  <si>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</si>
  <si>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</si>
  <si>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</si>
  <si>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</si>
  <si>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</si>
  <si>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</si>
  <si>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</si>
  <si>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</si>
  <si>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</si>
  <si>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</si>
  <si>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</si>
  <si>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</si>
  <si>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</si>
  <si>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</si>
  <si>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</si>
  <si>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</si>
  <si>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</si>
  <si>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</si>
  <si>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</si>
  <si>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</si>
  <si>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</si>
  <si>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</si>
  <si>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</si>
  <si>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</si>
  <si>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</si>
  <si>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</si>
  <si>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</si>
  <si>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</si>
  <si>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</si>
  <si>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</si>
  <si>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</si>
  <si>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</si>
  <si>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</si>
  <si>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</si>
  <si>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</si>
  <si>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</si>
  <si>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</si>
  <si>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</si>
  <si>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</si>
  <si>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</si>
  <si>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</si>
  <si>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</si>
  <si>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</si>
  <si>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</si>
  <si>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</si>
  <si>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</si>
  <si>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</si>
  <si>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</si>
  <si>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</si>
  <si>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</si>
  <si>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</si>
  <si>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</si>
  <si>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</si>
  <si>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</si>
  <si>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</si>
  <si>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</si>
  <si>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</si>
  <si>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</si>
  <si>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</si>
  <si>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</si>
  <si>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</si>
  <si>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</si>
  <si>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</si>
  <si>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</si>
  <si>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</si>
  <si>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</si>
  <si>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</si>
  <si>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</si>
  <si>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</si>
  <si>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</si>
  <si>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</si>
  <si>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</si>
  <si>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</si>
  <si>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</si>
  <si>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</si>
  <si>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</si>
  <si>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</si>
  <si>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</si>
  <si>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</si>
  <si>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</si>
  <si>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</si>
  <si>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</si>
  <si>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</si>
  <si>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</si>
  <si>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</si>
  <si>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</si>
  <si>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</si>
  <si>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</si>
  <si>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</si>
  <si>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</si>
  <si>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</si>
  <si>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</si>
  <si>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</si>
  <si>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</si>
  <si>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</si>
  <si>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</si>
  <si>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</si>
  <si>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</si>
  <si>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</si>
  <si>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</si>
  <si>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</si>
  <si>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</si>
  <si>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</si>
  <si>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</si>
  <si>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</si>
  <si>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</si>
  <si>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</si>
  <si>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</si>
  <si>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</si>
  <si>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</si>
  <si>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</si>
  <si>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</si>
  <si>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</si>
  <si>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</si>
  <si>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</si>
  <si>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</si>
  <si>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</si>
  <si>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</si>
  <si>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</si>
  <si>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</si>
  <si>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</si>
  <si>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</si>
  <si>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</si>
  <si>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</si>
  <si>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</si>
  <si>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</si>
  <si>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</si>
  <si>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</si>
  <si>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</si>
  <si>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</si>
  <si>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</si>
  <si>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</si>
  <si>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</si>
  <si>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</si>
  <si>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</si>
  <si>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</si>
  <si>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</si>
  <si>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</si>
  <si>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</si>
  <si>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</si>
  <si>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</si>
  <si>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</si>
  <si>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</si>
  <si>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</si>
  <si>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</si>
  <si>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</si>
  <si>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</si>
  <si>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</si>
  <si>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</si>
  <si>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</si>
  <si>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</si>
  <si>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</si>
  <si>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</si>
  <si>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</si>
  <si>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</si>
  <si>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</si>
  <si>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</si>
  <si>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</si>
  <si>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</si>
  <si>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</si>
  <si>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</si>
  <si>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</si>
  <si>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</si>
  <si>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</si>
  <si>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</si>
  <si>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</si>
  <si>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</si>
  <si>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</si>
  <si>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</si>
  <si>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</si>
  <si>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</si>
  <si>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</si>
  <si>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</si>
  <si>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</si>
  <si>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</si>
  <si>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</si>
  <si>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</si>
  <si>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</si>
  <si>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</si>
  <si>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</si>
  <si>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</si>
  <si>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</si>
  <si>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</si>
  <si>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</si>
  <si>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</si>
  <si>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</si>
  <si>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</si>
  <si>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</si>
  <si>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</si>
  <si>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</si>
  <si>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</si>
  <si>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</si>
  <si>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</si>
  <si>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</si>
  <si>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</si>
  <si>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</si>
  <si>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</si>
  <si>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</si>
  <si>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</si>
  <si>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</si>
  <si>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</si>
  <si>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</si>
  <si>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</si>
  <si>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</si>
  <si>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</si>
  <si>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</si>
  <si>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</si>
  <si>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</si>
  <si>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</si>
  <si>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</si>
  <si>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</si>
  <si>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</si>
  <si>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</si>
  <si>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</si>
  <si>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</si>
  <si>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</si>
  <si>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</si>
  <si>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</si>
  <si>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</si>
  <si>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</si>
  <si>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</si>
  <si>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</si>
  <si>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</si>
  <si>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</si>
  <si>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</si>
  <si>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</si>
  <si>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</si>
  <si>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</si>
  <si>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</si>
  <si>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</si>
  <si>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</si>
  <si>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</si>
  <si>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</si>
  <si>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</si>
  <si>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</si>
  <si>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</si>
  <si>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</si>
  <si>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</si>
  <si>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</si>
  <si>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</si>
  <si>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</si>
  <si>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</si>
  <si>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</si>
  <si>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</si>
  <si>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</si>
  <si>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</si>
  <si>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</si>
  <si>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</si>
  <si>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</si>
  <si>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</si>
  <si>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</si>
  <si>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</si>
  <si>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</si>
  <si>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</si>
  <si>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</si>
  <si>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</si>
  <si>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</si>
  <si>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</si>
  <si>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</si>
  <si>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</si>
  <si>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</si>
  <si>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</si>
  <si>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</si>
  <si>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</si>
  <si>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</si>
  <si>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</si>
  <si>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</si>
  <si>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</si>
  <si>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</si>
  <si>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</si>
  <si>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</si>
  <si>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</si>
  <si>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</si>
  <si>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</si>
  <si>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</si>
  <si>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</si>
  <si>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</si>
  <si>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</si>
  <si>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</si>
  <si>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</si>
  <si>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</si>
  <si>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</si>
  <si>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</si>
  <si>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</si>
  <si>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</si>
  <si>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</si>
  <si>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</si>
  <si>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</si>
  <si>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</si>
  <si>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</si>
  <si>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</si>
  <si>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</si>
  <si>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</si>
  <si>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</si>
  <si>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</si>
  <si>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</si>
  <si>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</si>
  <si>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</si>
  <si>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</si>
  <si>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</si>
  <si>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</si>
  <si>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</si>
  <si>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</si>
  <si>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</si>
  <si>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</si>
  <si>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</si>
  <si>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</si>
  <si>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</si>
  <si>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</si>
  <si>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</si>
  <si>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</si>
  <si>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</si>
  <si>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</si>
  <si>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</si>
  <si>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</si>
  <si>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</si>
  <si>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</si>
  <si>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</si>
  <si>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</si>
  <si>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</si>
  <si>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</si>
  <si>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</si>
  <si>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</si>
  <si>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</si>
  <si>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</si>
  <si>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</si>
  <si>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</si>
  <si>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</si>
  <si>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</si>
  <si>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</si>
  <si>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</si>
  <si>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</si>
  <si>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</si>
  <si>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</si>
  <si>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</si>
  <si>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</si>
  <si>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</si>
  <si>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</si>
  <si>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</si>
  <si>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</si>
  <si>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</si>
  <si>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</si>
  <si>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</si>
  <si>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</si>
  <si>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</si>
  <si>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</si>
  <si>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</si>
  <si>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</si>
  <si>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</si>
  <si>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</si>
  <si>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</si>
  <si>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</si>
  <si>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</si>
  <si>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</si>
  <si>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</si>
  <si>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</si>
  <si>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</si>
  <si>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</si>
  <si>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</si>
  <si>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</si>
  <si>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</si>
  <si>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</si>
  <si>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</si>
  <si>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</si>
  <si>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</si>
  <si>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</si>
  <si>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</si>
  <si>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</si>
  <si>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</si>
  <si>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</si>
  <si>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</si>
  <si>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</si>
  <si>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</si>
  <si>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</si>
  <si>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</si>
  <si>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</si>
  <si>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</si>
  <si>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</si>
  <si>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</si>
  <si>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</si>
  <si>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</si>
  <si>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</si>
  <si>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</si>
  <si>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</si>
  <si>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</si>
  <si>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</si>
  <si>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</si>
  <si>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</si>
  <si>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</si>
  <si>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</si>
  <si>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</si>
  <si>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</si>
  <si>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</si>
  <si>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</si>
  <si>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</si>
  <si>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</si>
  <si>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</si>
  <si>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</si>
  <si>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</si>
  <si>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</si>
  <si>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</si>
  <si>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</si>
  <si>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</si>
  <si>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</si>
  <si>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</si>
  <si>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</si>
  <si>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</si>
  <si>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</si>
  <si>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</si>
  <si>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</si>
  <si>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</si>
  <si>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</si>
  <si>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</si>
  <si>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</si>
  <si>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</si>
  <si>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</si>
  <si>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</si>
  <si>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</si>
  <si>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</si>
  <si>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</si>
  <si>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</si>
  <si>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</si>
  <si>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</si>
  <si>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</si>
  <si>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</si>
  <si>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</si>
  <si>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</si>
  <si>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</si>
  <si>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</si>
  <si>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</si>
  <si>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</si>
  <si>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</si>
  <si>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</si>
  <si>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</si>
  <si>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</si>
  <si>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</si>
  <si>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</si>
  <si>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</si>
  <si>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</si>
  <si>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</si>
  <si>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</si>
  <si>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</si>
  <si>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</si>
  <si>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</si>
  <si>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</si>
  <si>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</si>
  <si>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</si>
  <si>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</si>
  <si>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</si>
  <si>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</si>
  <si>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</si>
  <si>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</si>
  <si>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</si>
  <si>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</si>
  <si>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</si>
  <si>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</si>
  <si>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</si>
  <si>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</si>
  <si>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</si>
  <si>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</si>
  <si>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</si>
  <si>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</si>
  <si>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</si>
  <si>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</si>
  <si>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</si>
  <si>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</si>
  <si>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</si>
  <si>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</si>
  <si>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</si>
  <si>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</si>
  <si>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</si>
  <si>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</si>
  <si>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</si>
  <si>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</si>
  <si>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</si>
  <si>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</si>
  <si>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</si>
  <si>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</si>
  <si>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</si>
  <si>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</si>
  <si>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</si>
  <si>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</si>
  <si>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</si>
  <si>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</si>
  <si>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</si>
  <si>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</si>
  <si>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</si>
  <si>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</si>
  <si>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</si>
  <si>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</si>
  <si>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</si>
  <si>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</si>
  <si>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</si>
  <si>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</si>
  <si>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</si>
  <si>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</si>
  <si>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</si>
  <si>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</si>
  <si>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</si>
  <si>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</si>
  <si>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</si>
  <si>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</si>
  <si>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</si>
  <si>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</si>
  <si>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</si>
  <si>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</si>
  <si>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</si>
  <si>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</si>
  <si>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</si>
  <si>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</si>
  <si>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</si>
  <si>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</si>
  <si>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</si>
  <si>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</si>
  <si>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</si>
  <si>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</si>
  <si>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</si>
  <si>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</si>
  <si>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</si>
  <si>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</si>
  <si>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</si>
  <si>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</si>
  <si>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</si>
  <si>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</si>
  <si>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</si>
  <si>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</si>
  <si>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</si>
  <si>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</si>
  <si>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</si>
  <si>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</si>
  <si>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</si>
  <si>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</si>
  <si>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</si>
  <si>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</si>
  <si>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</si>
  <si>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</si>
  <si>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</si>
  <si>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</si>
  <si>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</si>
  <si>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</si>
  <si>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</si>
  <si>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</si>
  <si>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</si>
  <si>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</si>
  <si>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</si>
  <si>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</si>
  <si>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</si>
  <si>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</si>
  <si>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</si>
  <si>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</si>
  <si>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</si>
  <si>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</si>
  <si>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</si>
  <si>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</si>
  <si>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</si>
  <si>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</si>
  <si>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</si>
  <si>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</si>
  <si>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</si>
  <si>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</si>
  <si>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</si>
  <si>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</si>
  <si>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</si>
  <si>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</si>
  <si>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</si>
  <si>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</si>
  <si>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</si>
  <si>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</si>
  <si>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</si>
  <si>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</si>
  <si>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</si>
  <si>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</si>
  <si>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</si>
  <si>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</si>
  <si>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</si>
  <si>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</si>
  <si>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</si>
  <si>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</si>
  <si>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</si>
  <si>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</si>
  <si>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</si>
  <si>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</si>
  <si>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</si>
  <si>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</si>
  <si>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</si>
  <si>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</si>
  <si>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</si>
  <si>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</si>
  <si>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</si>
  <si>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</si>
  <si>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</si>
  <si>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</si>
  <si>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</si>
  <si>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</si>
  <si>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</si>
  <si>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</si>
  <si>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</si>
  <si>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</si>
  <si>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</si>
  <si>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</si>
  <si>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</si>
  <si>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</si>
  <si>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</si>
  <si>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</si>
  <si>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</si>
  <si>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</si>
  <si>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</si>
  <si>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</si>
  <si>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</si>
  <si>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</si>
  <si>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</si>
  <si>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</si>
  <si>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</si>
  <si>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</si>
  <si>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</si>
  <si>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</si>
  <si>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</si>
  <si>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</si>
  <si>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</si>
  <si>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</si>
  <si>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</si>
  <si>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</si>
  <si>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</si>
  <si>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</si>
  <si>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</si>
  <si>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</si>
  <si>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</si>
  <si>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</si>
  <si>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</si>
  <si>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</si>
  <si>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</si>
  <si>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</si>
  <si>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</si>
  <si>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</si>
  <si>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</si>
  <si>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</si>
  <si>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</si>
  <si>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</si>
  <si>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</si>
  <si>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</si>
  <si>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</si>
  <si>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</si>
  <si>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</si>
  <si>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</si>
  <si>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</si>
  <si>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</si>
  <si>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</si>
  <si>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</si>
  <si>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</si>
  <si>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</si>
  <si>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</si>
  <si>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</si>
  <si>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</si>
  <si>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</si>
  <si>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</si>
  <si>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</si>
  <si>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</si>
  <si>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</si>
  <si>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</si>
  <si>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</si>
  <si>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</si>
  <si>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</si>
  <si>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</si>
  <si>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</si>
  <si>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</si>
  <si>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</si>
  <si>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</si>
  <si>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</si>
  <si>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</si>
  <si>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</si>
  <si>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</si>
  <si>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</si>
  <si>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</si>
  <si>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</si>
  <si>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</si>
  <si>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</si>
  <si>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</si>
  <si>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</si>
  <si>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</si>
  <si>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</si>
  <si>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</si>
  <si>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</si>
  <si>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</si>
  <si>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</si>
  <si>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</si>
  <si>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</si>
  <si>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</si>
  <si>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</si>
  <si>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</si>
  <si>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</si>
  <si>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</si>
  <si>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</si>
  <si>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</si>
  <si>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</si>
  <si>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</si>
  <si>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</si>
  <si>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</si>
  <si>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</si>
  <si>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</si>
  <si>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</si>
  <si>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</si>
  <si>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</si>
  <si>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</si>
  <si>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</si>
  <si>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</si>
  <si>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</si>
  <si>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</si>
  <si>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</si>
  <si>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</si>
  <si>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</si>
  <si>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</si>
  <si>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</si>
  <si>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</si>
  <si>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</si>
  <si>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</si>
  <si>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</si>
  <si>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</si>
  <si>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</si>
  <si>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</si>
  <si>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</si>
  <si>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</si>
  <si>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</si>
  <si>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</si>
  <si>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</si>
  <si>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</si>
  <si>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</si>
  <si>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</si>
  <si>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</si>
  <si>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</si>
  <si>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</si>
  <si>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</si>
  <si>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</si>
  <si>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</si>
  <si>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</si>
  <si>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</si>
  <si>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</si>
  <si>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</si>
  <si>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</si>
  <si>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</si>
  <si>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</si>
  <si>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</si>
  <si>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</si>
  <si>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</si>
  <si>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</si>
  <si>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</si>
  <si>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</si>
  <si>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</si>
  <si>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</si>
  <si>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</si>
  <si>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</si>
  <si>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</si>
  <si>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</si>
  <si>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</si>
  <si>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</si>
  <si>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</si>
  <si>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</si>
  <si>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</si>
  <si>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</si>
  <si>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</si>
  <si>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</si>
  <si>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</si>
  <si>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</si>
  <si>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</si>
  <si>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</si>
  <si>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</si>
  <si>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</si>
  <si>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</si>
  <si>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</si>
  <si>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</si>
  <si>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</si>
  <si>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</si>
  <si>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</si>
  <si>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</si>
  <si>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</si>
  <si>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</si>
  <si>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</si>
  <si>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</si>
  <si>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</si>
  <si>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</si>
  <si>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</si>
  <si>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</si>
  <si>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</si>
  <si>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</si>
  <si>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</si>
  <si>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</si>
  <si>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</si>
  <si>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</si>
  <si>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</si>
  <si>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</si>
  <si>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</si>
  <si>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</si>
  <si>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</si>
  <si>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</si>
  <si>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</si>
  <si>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</si>
  <si>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</si>
  <si>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</si>
  <si>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</si>
  <si>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</si>
  <si>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</si>
  <si>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</si>
  <si>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</si>
  <si>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</si>
  <si>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</si>
  <si>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</si>
  <si>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</si>
  <si>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</si>
  <si>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</si>
  <si>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</si>
  <si>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</si>
  <si>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</si>
  <si>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</si>
  <si>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</si>
  <si>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</si>
  <si>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</si>
  <si>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</si>
  <si>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</si>
  <si>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</si>
  <si>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</si>
  <si>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</si>
  <si>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</si>
  <si>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</si>
  <si>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</si>
  <si>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</si>
  <si>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</si>
  <si>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</si>
  <si>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</si>
  <si>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</si>
  <si>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</si>
  <si>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</si>
  <si>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</si>
  <si>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</si>
  <si>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</si>
  <si>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</si>
  <si>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</si>
  <si>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</si>
  <si>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</si>
  <si>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</si>
  <si>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</si>
  <si>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</si>
  <si>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</si>
  <si>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</si>
  <si>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</si>
  <si>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</si>
  <si>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</si>
  <si>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</si>
  <si>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</si>
  <si>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</si>
  <si>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</si>
  <si>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</si>
  <si>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</si>
  <si>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</si>
  <si>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</si>
  <si>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</si>
  <si>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</si>
  <si>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</si>
  <si>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</si>
  <si>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</si>
  <si>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</si>
  <si>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</si>
  <si>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</si>
  <si>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</si>
  <si>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</si>
  <si>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</si>
  <si>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</si>
  <si>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</si>
  <si>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</si>
  <si>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</si>
  <si>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</si>
  <si>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</si>
  <si>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</si>
  <si>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</si>
  <si>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</si>
  <si>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</si>
  <si>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</si>
  <si>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</si>
  <si>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</si>
  <si>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</si>
  <si>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</si>
  <si>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</si>
  <si>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</si>
  <si>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</si>
  <si>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</si>
  <si>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</si>
  <si>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</si>
  <si>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</si>
  <si>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</si>
  <si>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</si>
  <si>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</si>
  <si>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</si>
  <si>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</si>
  <si>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</si>
  <si>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</si>
  <si>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</si>
  <si>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</si>
  <si>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</si>
  <si>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</si>
  <si>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</si>
  <si>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</si>
  <si>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</si>
  <si>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</si>
  <si>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</si>
  <si>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</si>
  <si>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</si>
  <si>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</si>
  <si>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</si>
  <si>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</si>
  <si>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</si>
  <si>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</si>
  <si>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</si>
  <si>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</si>
  <si>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</si>
  <si>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</si>
  <si>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</si>
  <si>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</si>
  <si>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</si>
  <si>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</si>
  <si>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</si>
  <si>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</si>
  <si>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</si>
  <si>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</si>
  <si>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</si>
  <si>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</si>
  <si>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</si>
  <si>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</si>
  <si>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</si>
  <si>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</si>
  <si>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</si>
  <si>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</si>
  <si>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</si>
  <si>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</si>
  <si>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</si>
  <si>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</si>
  <si>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</si>
  <si>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</si>
  <si>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</si>
  <si>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</si>
  <si>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</si>
  <si>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</si>
  <si>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</si>
  <si>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</si>
  <si>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</si>
  <si>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</si>
  <si>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</si>
  <si>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</si>
  <si>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</si>
  <si>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</si>
  <si>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</si>
  <si>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</si>
  <si>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</si>
  <si>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</si>
  <si>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</si>
  <si>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</si>
  <si>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</si>
  <si>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</si>
  <si>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</si>
  <si>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</si>
  <si>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</si>
  <si>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</si>
  <si>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</si>
  <si>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</si>
  <si>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</si>
  <si>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</si>
  <si>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</si>
  <si>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</si>
  <si>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</si>
  <si>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</si>
  <si>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</si>
  <si>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</si>
  <si>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</si>
  <si>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</si>
  <si>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</si>
  <si>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</si>
  <si>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</si>
  <si>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</si>
  <si>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</si>
  <si>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</si>
  <si>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</si>
  <si>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</si>
  <si>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</si>
  <si>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</si>
  <si>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</si>
  <si>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</si>
  <si>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</si>
  <si>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</si>
  <si>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</si>
  <si>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</si>
  <si>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</si>
  <si>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</si>
  <si>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</si>
  <si>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</si>
  <si>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</si>
  <si>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</si>
  <si>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</si>
  <si>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</si>
  <si>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</si>
  <si>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</si>
  <si>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</si>
  <si>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</si>
  <si>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</si>
  <si>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</si>
  <si>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</si>
  <si>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</si>
  <si>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</si>
  <si>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</si>
  <si>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</si>
  <si>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</si>
  <si>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</si>
  <si>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</si>
  <si>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</si>
  <si>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</si>
  <si>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</si>
  <si>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</si>
  <si>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</si>
  <si>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</si>
  <si>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</si>
  <si>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</si>
  <si>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</si>
  <si>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</si>
  <si>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</si>
  <si>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</si>
  <si>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</si>
  <si>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</si>
  <si>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</si>
  <si>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</si>
  <si>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</si>
  <si>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</si>
  <si>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</si>
  <si>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</si>
  <si>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</si>
  <si>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</si>
  <si>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</si>
  <si>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</si>
  <si>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</si>
  <si>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</si>
  <si>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</si>
  <si>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</si>
  <si>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</si>
  <si>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</si>
  <si>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</si>
  <si>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</si>
  <si>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</si>
  <si>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</si>
  <si>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</si>
  <si>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</si>
  <si>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</si>
  <si>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</si>
  <si>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</si>
  <si>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</si>
  <si>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</si>
  <si>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</si>
  <si>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</si>
  <si>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</si>
  <si>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</si>
  <si>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</si>
  <si>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</si>
  <si>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</si>
  <si>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</si>
  <si>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</si>
  <si>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</si>
  <si>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</si>
  <si>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</si>
  <si>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</si>
  <si>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</si>
  <si>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</si>
  <si>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</si>
  <si>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</si>
  <si>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</si>
  <si>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</si>
  <si>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</si>
  <si>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</si>
  <si>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</si>
  <si>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</si>
  <si>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</si>
  <si>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</si>
  <si>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</si>
  <si>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</si>
  <si>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</si>
  <si>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</si>
  <si>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</si>
  <si>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</si>
  <si>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</si>
  <si>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</si>
  <si>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</si>
  <si>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</si>
  <si>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</si>
  <si>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</si>
  <si>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</si>
  <si>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</si>
  <si>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</si>
  <si>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</si>
  <si>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</si>
  <si>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</si>
  <si>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</si>
  <si>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</si>
  <si>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</si>
  <si>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</si>
  <si>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</si>
  <si>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</si>
  <si>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</si>
  <si>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</si>
  <si>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</si>
  <si>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</si>
  <si>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</si>
  <si>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</si>
  <si>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</si>
  <si>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</si>
  <si>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</si>
  <si>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</si>
  <si>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</si>
  <si>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</si>
  <si>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</si>
  <si>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</si>
  <si>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</si>
  <si>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</si>
  <si>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</si>
  <si>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</si>
  <si>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</si>
  <si>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</si>
  <si>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</si>
  <si>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</si>
  <si>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</si>
  <si>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</si>
  <si>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</si>
  <si>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</si>
  <si>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</si>
  <si>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</si>
  <si>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</si>
  <si>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</si>
  <si>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</si>
  <si>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</si>
  <si>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</si>
  <si>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</si>
  <si>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</si>
  <si>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</si>
  <si>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</si>
  <si>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</si>
  <si>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</si>
  <si>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</si>
  <si>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</si>
  <si>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</si>
  <si>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</si>
  <si>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</si>
  <si>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</si>
  <si>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</si>
  <si>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</si>
  <si>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</si>
  <si>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</si>
  <si>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</si>
  <si>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</si>
  <si>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</si>
  <si>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</si>
  <si>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</si>
  <si>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</si>
  <si>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</si>
  <si>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</si>
  <si>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</si>
  <si>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</si>
  <si>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</si>
  <si>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</si>
  <si>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</si>
  <si>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</si>
  <si>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</si>
  <si>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</si>
  <si>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</si>
  <si>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</si>
  <si>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</si>
  <si>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</si>
  <si>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</si>
  <si>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</si>
  <si>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</si>
  <si>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</si>
  <si>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</si>
  <si>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</si>
  <si>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</si>
  <si>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</si>
  <si>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</si>
  <si>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</si>
  <si>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</si>
  <si>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</si>
  <si>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</si>
  <si>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</si>
  <si>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</si>
  <si>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</si>
  <si>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</si>
  <si>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</si>
  <si>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</si>
  <si>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</si>
  <si>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</si>
  <si>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</si>
  <si>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</si>
  <si>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</si>
  <si>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</si>
  <si>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</si>
  <si>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</si>
  <si>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</si>
  <si>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</si>
  <si>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</si>
  <si>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</si>
  <si>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</si>
  <si>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</si>
  <si>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</si>
  <si>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</si>
  <si>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</si>
  <si>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</si>
  <si>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</si>
  <si>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</si>
  <si>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</si>
  <si>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</si>
  <si>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</si>
  <si>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</si>
  <si>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</si>
  <si>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</si>
  <si>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</si>
  <si>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</si>
  <si>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</si>
  <si>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</si>
  <si>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</si>
  <si>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</si>
  <si>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</si>
  <si>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</si>
  <si>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</si>
  <si>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</si>
  <si>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</si>
  <si>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</si>
  <si>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</si>
  <si>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</si>
  <si>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</si>
  <si>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</si>
  <si>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</si>
  <si>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</si>
  <si>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</si>
  <si>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</si>
  <si>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</si>
  <si>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</si>
  <si>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</si>
  <si>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</si>
  <si>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</si>
  <si>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</si>
  <si>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</si>
  <si>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</si>
  <si>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</si>
  <si>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</si>
  <si>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</si>
  <si>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</si>
  <si>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</si>
  <si>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</si>
  <si>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</si>
  <si>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</si>
  <si>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</si>
  <si>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</si>
  <si>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</si>
  <si>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</si>
  <si>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</si>
  <si>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</si>
  <si>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</si>
  <si>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</si>
  <si>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</si>
  <si>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</si>
  <si>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</si>
  <si>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</si>
  <si>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</si>
  <si>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</si>
  <si>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</si>
  <si>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</si>
  <si>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</si>
  <si>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</si>
  <si>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</si>
  <si>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</si>
  <si>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</si>
  <si>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</si>
  <si>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</si>
  <si>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</si>
  <si>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</si>
  <si>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</si>
  <si>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</si>
  <si>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</si>
  <si>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</si>
  <si>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</si>
  <si>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</si>
  <si>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</si>
  <si>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</si>
  <si>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</si>
  <si>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</si>
  <si>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</si>
  <si>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</si>
  <si>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</si>
  <si>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</si>
  <si>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</si>
  <si>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</si>
  <si>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</si>
  <si>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</si>
  <si>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</si>
  <si>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</si>
  <si>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</si>
  <si>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</si>
  <si>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</si>
  <si>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</si>
  <si>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</si>
  <si>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</si>
  <si>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</si>
  <si>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</si>
  <si>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</si>
  <si>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</si>
  <si>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</si>
  <si>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</si>
  <si>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</si>
  <si>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</si>
  <si>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</si>
  <si>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</si>
  <si>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</si>
  <si>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</si>
  <si>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</si>
  <si>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</si>
  <si>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</si>
  <si>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</si>
  <si>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</si>
  <si>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</si>
  <si>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</si>
  <si>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</si>
  <si>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</si>
  <si>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</si>
  <si>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</si>
  <si>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</si>
  <si>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</si>
  <si>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</si>
  <si>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</si>
  <si>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</si>
  <si>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</si>
  <si>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</si>
  <si>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</si>
  <si>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</si>
  <si>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</si>
  <si>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</si>
  <si>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</si>
  <si>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</si>
  <si>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</si>
  <si>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</si>
  <si>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</si>
  <si>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</si>
  <si>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</si>
  <si>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</si>
  <si>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</si>
  <si>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</si>
  <si>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</si>
  <si>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</si>
  <si>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</si>
  <si>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</si>
  <si>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</si>
  <si>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</si>
  <si>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</si>
  <si>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</si>
  <si>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</si>
  <si>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</si>
  <si>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</si>
  <si>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</si>
  <si>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</si>
  <si>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</si>
  <si>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</si>
  <si>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</si>
  <si>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</si>
  <si>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</si>
  <si>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</si>
  <si>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</si>
  <si>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</si>
  <si>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</si>
  <si>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</si>
  <si>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</si>
  <si>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</si>
  <si>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</si>
  <si>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</si>
  <si>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</si>
  <si>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</si>
  <si>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</si>
  <si>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</si>
  <si>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</si>
  <si>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</si>
  <si>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</si>
  <si>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</si>
  <si>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</si>
  <si>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</si>
  <si>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</si>
  <si>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</si>
  <si>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</si>
  <si>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</si>
  <si>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</si>
  <si>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</si>
  <si>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</si>
  <si>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</si>
  <si>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</si>
  <si>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</si>
  <si>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</si>
  <si>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</si>
  <si>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</si>
  <si>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</si>
  <si>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</si>
  <si>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</si>
  <si>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</si>
  <si>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</si>
  <si>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</si>
  <si>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</si>
  <si>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</si>
  <si>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</si>
  <si>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</si>
  <si>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</si>
  <si>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</si>
  <si>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</si>
  <si>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</si>
  <si>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</si>
  <si>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</si>
  <si>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</si>
  <si>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</si>
  <si>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</si>
  <si>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</si>
  <si>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</si>
  <si>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</si>
  <si>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</si>
  <si>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</si>
  <si>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</si>
  <si>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</si>
  <si>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</si>
  <si>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</si>
  <si>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</si>
  <si>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</si>
  <si>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</si>
  <si>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</si>
  <si>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</si>
  <si>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</si>
  <si>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</si>
  <si>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</si>
  <si>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</si>
  <si>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</si>
  <si>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</si>
  <si>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</si>
  <si>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</si>
  <si>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</si>
  <si>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</si>
  <si>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</si>
  <si>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</si>
  <si>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</si>
  <si>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</si>
  <si>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</si>
  <si>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</si>
  <si>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</si>
  <si>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</si>
  <si>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</si>
  <si>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</si>
  <si>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</si>
  <si>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</si>
  <si>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</si>
  <si>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</si>
  <si>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</si>
  <si>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</si>
  <si>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</si>
  <si>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</si>
  <si>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</si>
  <si>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</si>
  <si>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</si>
  <si>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</si>
  <si>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</si>
  <si>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</si>
  <si>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</si>
  <si>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</si>
  <si>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</si>
  <si>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</si>
  <si>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</si>
  <si>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</si>
  <si>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</si>
  <si>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</si>
  <si>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</si>
  <si>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</si>
  <si>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</si>
  <si>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</si>
  <si>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</si>
  <si>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</si>
  <si>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</si>
  <si>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</si>
  <si>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</si>
  <si>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</si>
  <si>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</si>
  <si>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</si>
  <si>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</si>
  <si>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</si>
  <si>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</si>
  <si>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</si>
  <si>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</si>
  <si>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</si>
  <si>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</si>
  <si>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</si>
  <si>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</si>
  <si>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</si>
  <si>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</si>
  <si>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</si>
  <si>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</si>
  <si>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</si>
  <si>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</si>
  <si>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</si>
  <si>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</si>
  <si>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</si>
  <si>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</si>
  <si>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</si>
  <si>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</si>
  <si>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</si>
  <si>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</si>
  <si>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</si>
  <si>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</si>
  <si>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</si>
  <si>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</si>
  <si>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</si>
  <si>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</si>
  <si>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</si>
  <si>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</si>
  <si>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</si>
  <si>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</si>
  <si>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</si>
  <si>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</si>
  <si>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</si>
  <si>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</si>
  <si>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</si>
  <si>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</si>
  <si>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</si>
  <si>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</si>
  <si>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</si>
  <si>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</si>
  <si>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</si>
  <si>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</si>
  <si>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</si>
  <si>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</si>
  <si>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</si>
  <si>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</si>
  <si>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</si>
  <si>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</si>
  <si>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</si>
  <si>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</si>
  <si>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</si>
  <si>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</si>
  <si>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</si>
  <si>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</si>
  <si>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</si>
  <si>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</si>
  <si>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</si>
  <si>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</si>
  <si>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</si>
  <si>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</si>
  <si>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</si>
  <si>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</si>
  <si>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</si>
  <si>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</si>
  <si>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</si>
  <si>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</si>
  <si>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</si>
  <si>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</si>
  <si>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</si>
  <si>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</si>
  <si>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</si>
  <si>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</si>
  <si>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</si>
  <si>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</si>
  <si>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</si>
  <si>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</si>
  <si>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</si>
  <si>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</si>
  <si>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</si>
  <si>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</si>
  <si>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</si>
  <si>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</si>
  <si>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</si>
  <si>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</si>
  <si>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</si>
  <si>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</si>
  <si>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</si>
  <si>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</si>
  <si>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</si>
  <si>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</si>
  <si>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</si>
  <si>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</si>
  <si>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</si>
  <si>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</si>
  <si>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</si>
  <si>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</si>
  <si>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</si>
  <si>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</si>
  <si>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</si>
  <si>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</si>
  <si>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</si>
  <si>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</si>
  <si>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</si>
  <si>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</si>
  <si>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</si>
  <si>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</si>
  <si>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</si>
  <si>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</si>
  <si>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</si>
  <si>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</si>
  <si>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</si>
  <si>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</si>
  <si>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</si>
  <si>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</si>
  <si>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</si>
  <si>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</si>
  <si>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</si>
  <si>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</si>
  <si>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</si>
  <si>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</si>
  <si>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</si>
  <si>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</si>
  <si>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</si>
  <si>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</si>
  <si>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</si>
  <si>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</si>
  <si>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</si>
  <si>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</si>
  <si>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</si>
  <si>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</si>
  <si>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</si>
  <si>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</si>
  <si>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</si>
  <si>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</si>
  <si>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</si>
  <si>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</si>
  <si>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</si>
  <si>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</si>
  <si>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</si>
  <si>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</si>
  <si>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</si>
  <si>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</si>
  <si>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</si>
  <si>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</si>
  <si>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</si>
  <si>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</si>
  <si>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</si>
  <si>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</si>
  <si>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</si>
  <si>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</si>
  <si>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</si>
  <si>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</si>
  <si>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</si>
  <si>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</si>
  <si>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</si>
  <si>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</si>
  <si>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</si>
  <si>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</si>
  <si>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</si>
  <si>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</si>
  <si>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</si>
  <si>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</si>
  <si>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</si>
  <si>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</si>
  <si>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</si>
  <si>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</si>
  <si>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</si>
  <si>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</si>
  <si>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</si>
  <si>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</si>
  <si>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</si>
  <si>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</si>
  <si>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</si>
  <si>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</si>
  <si>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</si>
  <si>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</si>
  <si>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</si>
  <si>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</si>
  <si>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</si>
  <si>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</si>
  <si>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</si>
  <si>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</si>
  <si>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</si>
  <si>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</si>
  <si>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</si>
  <si>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</si>
  <si>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</si>
  <si>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</si>
  <si>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</si>
  <si>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</si>
  <si>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</si>
  <si>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</si>
  <si>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</si>
  <si>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</si>
  <si>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</si>
  <si>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</si>
  <si>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</si>
  <si>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</si>
  <si>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</si>
  <si>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</si>
  <si>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</si>
  <si>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</si>
  <si>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</si>
  <si>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</si>
  <si>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</si>
  <si>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</si>
  <si>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</si>
  <si>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</si>
  <si>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</si>
  <si>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</si>
  <si>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</si>
  <si>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</si>
  <si>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</si>
  <si>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</si>
  <si>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</si>
  <si>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</si>
  <si>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</si>
  <si>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</si>
  <si>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</si>
  <si>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</si>
  <si>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</si>
  <si>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</si>
  <si>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</si>
  <si>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</si>
  <si>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</si>
  <si>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</si>
  <si>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</si>
  <si>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</si>
  <si>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</si>
  <si>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</si>
  <si>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</si>
  <si>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</si>
  <si>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</si>
  <si>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</si>
  <si>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</si>
  <si>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</si>
  <si>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</si>
  <si>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</si>
  <si>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</si>
  <si>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</si>
  <si>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</si>
  <si>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</si>
  <si>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</si>
  <si>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</si>
  <si>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</si>
  <si>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</si>
  <si>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</si>
  <si>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</si>
  <si>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</si>
  <si>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</si>
  <si>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</si>
  <si>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</si>
  <si>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</si>
  <si>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</si>
  <si>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</si>
  <si>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</si>
  <si>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</si>
  <si>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</si>
  <si>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</si>
  <si>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</si>
  <si>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</si>
  <si>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</si>
  <si>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</si>
  <si>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</si>
  <si>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</si>
  <si>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</si>
  <si>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</si>
  <si>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</si>
  <si>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</si>
  <si>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</si>
  <si>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</si>
  <si>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</si>
  <si>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</si>
  <si>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</si>
  <si>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</si>
  <si>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</si>
  <si>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</si>
  <si>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</si>
  <si>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</si>
  <si>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</si>
  <si>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</si>
  <si>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</si>
  <si>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</si>
  <si>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</si>
  <si>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</si>
  <si>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</si>
  <si>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</si>
  <si>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</si>
  <si>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</si>
  <si>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</si>
  <si>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</si>
  <si>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</si>
  <si>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</si>
  <si>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</si>
  <si>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</si>
  <si>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</si>
  <si>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</si>
  <si>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</si>
  <si>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</si>
  <si>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</si>
  <si>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</si>
  <si>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</si>
  <si>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</si>
  <si>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</si>
  <si>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</si>
  <si>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</si>
  <si>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</si>
  <si>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</si>
  <si>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</si>
  <si>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</si>
  <si>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</si>
  <si>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</si>
  <si>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</si>
  <si>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</si>
  <si>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</si>
  <si>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</si>
  <si>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</si>
  <si>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</si>
  <si>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</si>
  <si>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</si>
  <si>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</si>
  <si>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</si>
  <si>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</si>
  <si>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</si>
  <si>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</si>
  <si>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</si>
  <si>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</si>
  <si>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</si>
  <si>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</si>
  <si>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</si>
  <si>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</si>
  <si>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</si>
  <si>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</si>
  <si>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</si>
  <si>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</si>
  <si>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</si>
  <si>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</si>
  <si>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</si>
  <si>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</si>
  <si>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</si>
  <si>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</si>
  <si>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</si>
  <si>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</si>
  <si>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</si>
  <si>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</si>
  <si>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</si>
  <si>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</si>
  <si>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</si>
  <si>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</si>
  <si>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</si>
  <si>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</si>
  <si>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</si>
  <si>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</si>
  <si>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</si>
  <si>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</si>
  <si>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</si>
  <si>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</si>
  <si>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</si>
  <si>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</si>
  <si>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</si>
  <si>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</si>
  <si>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</si>
  <si>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</si>
  <si>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</si>
  <si>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</si>
  <si>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</si>
  <si>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</si>
  <si>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</si>
  <si>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</si>
  <si>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</si>
  <si>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</si>
  <si>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</si>
  <si>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</si>
  <si>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</si>
  <si>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</si>
  <si>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</si>
  <si>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</si>
  <si>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</si>
  <si>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</si>
  <si>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</si>
  <si>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</si>
  <si>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</si>
  <si>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</si>
  <si>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</si>
  <si>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</si>
  <si>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</si>
  <si>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</si>
  <si>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</si>
  <si>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</si>
  <si>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</si>
  <si>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</si>
  <si>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</si>
  <si>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</si>
  <si>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</si>
  <si>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</si>
  <si>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</si>
  <si>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</si>
  <si>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</si>
  <si>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</si>
  <si>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</si>
  <si>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</si>
  <si>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</si>
  <si>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</si>
  <si>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</si>
  <si>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</si>
  <si>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</si>
  <si>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</si>
  <si>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</si>
  <si>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</si>
  <si>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</si>
  <si>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</si>
  <si>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</si>
  <si>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</si>
  <si>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</si>
  <si>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</si>
  <si>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</si>
  <si>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</si>
  <si>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</si>
  <si>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</si>
  <si>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</si>
  <si>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</si>
  <si>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</si>
  <si>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</si>
  <si>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</si>
  <si>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</si>
  <si>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</si>
  <si>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</si>
  <si>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</si>
  <si>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</si>
  <si>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</si>
  <si>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</si>
  <si>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</si>
  <si>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</si>
  <si>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</si>
  <si>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</si>
  <si>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</si>
  <si>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</si>
  <si>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</si>
  <si>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</si>
  <si>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</si>
  <si>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</si>
  <si>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</si>
  <si>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</si>
  <si>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</si>
  <si>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</si>
  <si>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</si>
  <si>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</si>
  <si>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</si>
  <si>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</si>
  <si>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</si>
  <si>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</si>
  <si>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</si>
  <si>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</si>
  <si>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</si>
  <si>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</si>
  <si>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</si>
  <si>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</si>
  <si>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</si>
  <si>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</si>
  <si>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</si>
  <si>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</si>
  <si>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</si>
  <si>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</si>
  <si>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</si>
  <si>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</si>
  <si>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</si>
  <si>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</si>
  <si>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</si>
  <si>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</si>
  <si>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</si>
  <si>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</si>
  <si>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</si>
  <si>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</si>
  <si>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</si>
  <si>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</si>
  <si>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</si>
  <si>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</si>
  <si>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</si>
  <si>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</si>
  <si>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</si>
  <si>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</si>
  <si>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</si>
  <si>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</si>
  <si>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</si>
  <si>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</si>
  <si>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</si>
  <si>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</si>
  <si>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</si>
  <si>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</si>
  <si>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</si>
  <si>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</si>
  <si>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</si>
  <si>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</si>
  <si>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</si>
  <si>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</si>
  <si>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</si>
  <si>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</si>
  <si>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</si>
  <si>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</si>
  <si>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</si>
  <si>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</si>
  <si>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</si>
  <si>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</si>
  <si>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</si>
  <si>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</si>
  <si>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</si>
  <si>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</si>
  <si>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</si>
  <si>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</si>
  <si>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</si>
  <si>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</si>
  <si>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</si>
  <si>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</si>
  <si>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</si>
  <si>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</si>
  <si>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</si>
  <si>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</si>
  <si>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</si>
  <si>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</si>
  <si>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</si>
  <si>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</si>
  <si>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</si>
  <si>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</si>
  <si>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</si>
  <si>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</si>
  <si>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</si>
  <si>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</si>
  <si>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</si>
  <si>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</si>
  <si>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</si>
  <si>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</si>
  <si>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</si>
  <si>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</si>
  <si>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</si>
  <si>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</si>
  <si>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</si>
  <si>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</si>
  <si>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</si>
  <si>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</si>
  <si>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</si>
  <si>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</si>
  <si>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</si>
  <si>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</si>
  <si>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</si>
  <si>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</si>
  <si>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</si>
  <si>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</si>
  <si>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</si>
  <si>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</si>
  <si>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</si>
  <si>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</si>
  <si>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</si>
  <si>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</si>
  <si>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</si>
  <si>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</si>
  <si>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</si>
  <si>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</si>
  <si>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</si>
  <si>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</si>
  <si>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</si>
  <si>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</si>
  <si>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</si>
  <si>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</si>
  <si>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</si>
  <si>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</si>
  <si>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</si>
  <si>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</si>
  <si>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</si>
  <si>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</si>
  <si>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</si>
  <si>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</si>
  <si>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</si>
  <si>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</si>
  <si>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</si>
  <si>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</si>
  <si>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</si>
  <si>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</si>
  <si>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</si>
  <si>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</si>
  <si>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</si>
  <si>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</si>
  <si>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</si>
  <si>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</si>
  <si>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</si>
  <si>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</si>
  <si>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</si>
  <si>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</si>
  <si>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</si>
  <si>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</si>
  <si>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</si>
  <si>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</si>
  <si>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</si>
  <si>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</si>
  <si>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</si>
  <si>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</si>
  <si>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</si>
  <si>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</si>
  <si>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</si>
  <si>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</si>
  <si>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</si>
  <si>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</si>
  <si>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</si>
  <si>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</si>
  <si>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</si>
  <si>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</si>
  <si>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</si>
  <si>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</si>
  <si>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</si>
  <si>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</si>
  <si>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</si>
  <si>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</si>
  <si>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</si>
  <si>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</si>
  <si>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</si>
  <si>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</si>
  <si>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</si>
  <si>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</si>
  <si>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</si>
  <si>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</si>
  <si>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</si>
  <si>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</si>
  <si>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</si>
  <si>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</si>
  <si>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</si>
  <si>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</si>
  <si>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</si>
  <si>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</si>
  <si>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</si>
  <si>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</si>
  <si>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</si>
  <si>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</si>
  <si>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</si>
  <si>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</si>
  <si>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</si>
  <si>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</si>
  <si>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</si>
  <si>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</si>
  <si>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</si>
  <si>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</si>
  <si>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</si>
  <si>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</si>
  <si>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</si>
  <si>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</si>
  <si>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</si>
  <si>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</si>
  <si>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</si>
  <si>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</si>
  <si>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</si>
  <si>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</si>
  <si>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</si>
  <si>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</si>
  <si>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</si>
  <si>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</si>
  <si>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</si>
  <si>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</si>
  <si>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</si>
  <si>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</si>
  <si>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</si>
  <si>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</si>
  <si>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</si>
  <si>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</si>
  <si>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</si>
  <si>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</si>
  <si>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</si>
  <si>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</si>
  <si>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</si>
  <si>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</si>
  <si>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</si>
  <si>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</si>
  <si>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</si>
  <si>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</si>
  <si>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</si>
  <si>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</si>
  <si>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</si>
  <si>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</si>
  <si>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</si>
  <si>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</si>
  <si>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</si>
  <si>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</si>
  <si>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</si>
  <si>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</si>
  <si>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</si>
  <si>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</si>
  <si>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</si>
  <si>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</si>
  <si>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</si>
  <si>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</si>
  <si>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</si>
  <si>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</si>
  <si>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</si>
  <si>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</si>
  <si>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</si>
  <si>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</si>
  <si>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</si>
  <si>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</si>
  <si>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</si>
  <si>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</si>
  <si>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</si>
  <si>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</si>
  <si>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</si>
  <si>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</si>
  <si>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</si>
  <si>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</si>
  <si>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</si>
  <si>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</si>
  <si>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</si>
  <si>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</si>
  <si>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</si>
  <si>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</si>
  <si>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</si>
  <si>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</si>
  <si>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</si>
  <si>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</si>
  <si>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</si>
  <si>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</si>
  <si>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</si>
  <si>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</si>
  <si>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</si>
  <si>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</si>
  <si>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</si>
  <si>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</si>
  <si>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</si>
  <si>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</si>
  <si>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</si>
  <si>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</si>
  <si>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</si>
  <si>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</si>
  <si>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</si>
  <si>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</si>
  <si>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</si>
  <si>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</si>
  <si>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</si>
  <si>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</si>
  <si>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</si>
  <si>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</si>
  <si>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</si>
  <si>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</si>
  <si>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</si>
  <si>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</si>
  <si>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</si>
  <si>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</si>
  <si>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</si>
  <si>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</si>
  <si>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</si>
  <si>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</si>
  <si>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</si>
  <si>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</si>
  <si>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</si>
  <si>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</si>
  <si>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</si>
  <si>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</si>
  <si>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</si>
  <si>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</si>
  <si>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</si>
  <si>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</si>
  <si>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</si>
  <si>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</si>
  <si>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</si>
  <si>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</si>
  <si>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</si>
  <si>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</si>
  <si>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</si>
  <si>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</si>
  <si>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</si>
  <si>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</si>
  <si>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</si>
  <si>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</si>
  <si>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</si>
  <si>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</si>
  <si>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</si>
  <si>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</si>
  <si>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</si>
  <si>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</si>
  <si>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</si>
  <si>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</si>
  <si>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</si>
  <si>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</si>
  <si>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</si>
  <si>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</si>
  <si>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</si>
  <si>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</si>
  <si>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</si>
  <si>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</si>
  <si>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</si>
  <si>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</si>
  <si>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</si>
  <si>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</si>
  <si>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</si>
  <si>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</si>
  <si>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</si>
  <si>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</si>
  <si>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</si>
  <si>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</si>
  <si>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</si>
  <si>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</si>
  <si>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</si>
  <si>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</si>
  <si>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</si>
  <si>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</si>
  <si>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</si>
  <si>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</si>
  <si>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</si>
  <si>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</si>
  <si>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</si>
  <si>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</si>
  <si>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</si>
  <si>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</si>
  <si>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</si>
  <si>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</si>
  <si>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</si>
  <si>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</si>
  <si>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</si>
  <si>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</si>
  <si>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</si>
  <si>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</si>
  <si>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</si>
  <si>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</si>
  <si>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</si>
  <si>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</si>
  <si>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</si>
  <si>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</si>
  <si>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</si>
  <si>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</si>
  <si>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</si>
  <si>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</si>
  <si>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</si>
  <si>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</si>
  <si>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</si>
  <si>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</si>
  <si>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</si>
  <si>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</si>
  <si>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</si>
  <si>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</si>
  <si>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</si>
  <si>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</si>
  <si>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</si>
  <si>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</si>
  <si>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</si>
  <si>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</si>
  <si>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</si>
  <si>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</si>
  <si>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</si>
  <si>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</si>
  <si>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</si>
  <si>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</si>
  <si>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</si>
  <si>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</si>
  <si>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</si>
  <si>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</si>
  <si>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</si>
  <si>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</si>
  <si>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</si>
  <si>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</si>
  <si>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</si>
  <si>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</si>
  <si>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</si>
  <si>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</si>
  <si>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</si>
  <si>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</si>
  <si>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</si>
  <si>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</si>
  <si>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</si>
  <si>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</si>
  <si>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</si>
  <si>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</si>
  <si>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</si>
  <si>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</si>
  <si>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</si>
  <si>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</si>
  <si>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</si>
  <si>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</si>
  <si>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</si>
  <si>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</si>
  <si>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</si>
  <si>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</si>
  <si>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</si>
  <si>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</si>
  <si>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</si>
  <si>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</si>
  <si>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</si>
  <si>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</si>
  <si>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</si>
  <si>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</si>
  <si>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</si>
  <si>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</si>
  <si>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</si>
  <si>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</si>
  <si>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</si>
  <si>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</si>
  <si>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</si>
  <si>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</si>
  <si>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</si>
  <si>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</si>
  <si>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</si>
  <si>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</si>
  <si>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</si>
  <si>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</si>
  <si>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</si>
  <si>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</si>
  <si>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</si>
  <si>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</si>
  <si>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</si>
  <si>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</si>
  <si>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</si>
  <si>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</si>
  <si>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</si>
  <si>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</si>
  <si>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</si>
  <si>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</si>
  <si>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</si>
  <si>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</si>
  <si>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</si>
  <si>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</si>
  <si>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</si>
  <si>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</si>
  <si>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</si>
  <si>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</si>
  <si>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</si>
  <si>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</si>
  <si>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</si>
  <si>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</si>
  <si>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</si>
  <si>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</si>
  <si>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</si>
  <si>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</si>
  <si>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</si>
  <si>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</si>
  <si>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</si>
  <si>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</si>
  <si>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</si>
  <si>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</si>
  <si>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</si>
  <si>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</si>
  <si>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</si>
  <si>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</si>
  <si>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</si>
  <si>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</si>
  <si>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</si>
  <si>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</si>
  <si>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</si>
  <si>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</si>
  <si>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</si>
  <si>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</si>
  <si>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</si>
  <si>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</si>
  <si>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</si>
  <si>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</si>
  <si>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</si>
  <si>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</si>
  <si>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</si>
  <si>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</si>
  <si>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</si>
  <si>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</si>
  <si>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</si>
  <si>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</si>
  <si>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</si>
  <si>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</si>
  <si>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</si>
  <si>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</si>
  <si>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</si>
  <si>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</si>
  <si>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</si>
  <si>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</si>
  <si>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</si>
  <si>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</si>
  <si>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</si>
  <si>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</si>
  <si>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</si>
  <si>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</si>
  <si>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</si>
  <si>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</si>
  <si>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</si>
  <si>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</si>
  <si>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</si>
  <si>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</si>
  <si>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</si>
  <si>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</si>
  <si>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</si>
  <si>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</si>
  <si>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</si>
  <si>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</si>
  <si>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</si>
  <si>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</si>
  <si>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</si>
  <si>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</si>
  <si>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</si>
  <si>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</si>
  <si>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</si>
  <si>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</si>
  <si>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</si>
  <si>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</si>
  <si>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</si>
  <si>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</si>
  <si>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</si>
  <si>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</si>
  <si>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</si>
  <si>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</si>
  <si>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</si>
  <si>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</si>
  <si>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</si>
  <si>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</si>
  <si>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</si>
  <si>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</si>
  <si>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</si>
  <si>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</si>
  <si>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</si>
  <si>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</si>
  <si>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</si>
  <si>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</si>
  <si>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</si>
  <si>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</si>
  <si>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</si>
  <si>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</si>
  <si>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</si>
  <si>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</si>
  <si>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</si>
  <si>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</si>
  <si>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</si>
  <si>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</si>
  <si>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</si>
  <si>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</si>
  <si>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</si>
  <si>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</si>
  <si>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</si>
  <si>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</si>
  <si>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</si>
  <si>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</si>
  <si>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</si>
  <si>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</si>
  <si>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</si>
  <si>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</si>
  <si>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</si>
  <si>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</si>
  <si>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</si>
  <si>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</si>
  <si>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</si>
  <si>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</si>
  <si>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</si>
  <si>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</si>
  <si>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</si>
  <si>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</si>
  <si>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</si>
  <si>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</si>
  <si>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</si>
  <si>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</si>
  <si>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</si>
  <si>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</si>
  <si>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</si>
  <si>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</si>
  <si>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</si>
  <si>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</si>
  <si>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</si>
  <si>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</si>
  <si>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</si>
  <si>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</si>
  <si>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</si>
  <si>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</si>
  <si>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</si>
  <si>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</si>
  <si>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</si>
  <si>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</si>
  <si>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</si>
  <si>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</si>
  <si>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</si>
  <si>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</si>
  <si>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</si>
  <si>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</si>
  <si>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</si>
  <si>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</si>
  <si>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</si>
  <si>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</si>
  <si>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</si>
  <si>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</si>
  <si>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</si>
  <si>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</si>
  <si>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</si>
  <si>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</si>
  <si>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</si>
  <si>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</si>
  <si>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</si>
  <si>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</si>
  <si>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</si>
  <si>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</si>
  <si>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</si>
  <si>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</si>
  <si>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</si>
  <si>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</si>
  <si>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</si>
  <si>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</si>
  <si>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</si>
  <si>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</si>
  <si>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</si>
  <si>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</si>
  <si>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</si>
  <si>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</si>
  <si>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</si>
  <si>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</si>
  <si>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</si>
  <si>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</si>
  <si>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</si>
  <si>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</si>
  <si>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</si>
  <si>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</si>
  <si>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</si>
  <si>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</si>
  <si>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</si>
  <si>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</si>
  <si>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</si>
  <si>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</si>
  <si>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</si>
  <si>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</si>
  <si>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</si>
  <si>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</si>
  <si>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</si>
  <si>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</si>
  <si>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</si>
  <si>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</si>
  <si>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</si>
  <si>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</si>
  <si>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</si>
  <si>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</si>
  <si>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</si>
  <si>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</si>
  <si>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</si>
  <si>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</si>
  <si>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</si>
  <si>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</si>
  <si>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</si>
  <si>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</si>
  <si>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</si>
  <si>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</si>
  <si>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</si>
  <si>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</si>
  <si>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</si>
  <si>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</si>
  <si>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</si>
  <si>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</si>
  <si>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</si>
  <si>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</si>
  <si>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</si>
  <si>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</si>
  <si>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</si>
  <si>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</si>
  <si>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</si>
  <si>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</si>
  <si>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</si>
  <si>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</si>
  <si>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</si>
  <si>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</si>
  <si>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</si>
  <si>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</si>
  <si>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</si>
  <si>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</si>
  <si>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</si>
  <si>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</si>
  <si>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</si>
  <si>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</si>
  <si>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</si>
  <si>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</si>
  <si>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</si>
  <si>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</si>
  <si>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</si>
  <si>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</si>
  <si>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</si>
  <si>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</si>
  <si>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</si>
  <si>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</si>
  <si>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</si>
  <si>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</si>
  <si>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</si>
  <si>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</si>
  <si>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</si>
  <si>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</si>
  <si>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</si>
  <si>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</si>
  <si>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</si>
  <si>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</si>
  <si>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</si>
  <si>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</si>
  <si>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</si>
  <si>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</si>
  <si>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</si>
  <si>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</si>
  <si>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</si>
  <si>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</si>
  <si>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</si>
  <si>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</si>
  <si>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</si>
  <si>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</si>
  <si>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</si>
  <si>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</si>
  <si>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</si>
  <si>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</si>
  <si>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</si>
  <si>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</si>
  <si>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</si>
  <si>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</si>
  <si>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</si>
  <si>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</si>
  <si>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</si>
  <si>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</si>
  <si>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</si>
  <si>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</si>
  <si>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</si>
  <si>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</si>
  <si>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</si>
  <si>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</si>
  <si>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</si>
  <si>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</si>
  <si>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</si>
  <si>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</si>
  <si>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</si>
  <si>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</si>
  <si>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</si>
  <si>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</si>
  <si>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</si>
  <si>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</si>
  <si>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</si>
  <si>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</si>
  <si>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</si>
  <si>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</si>
  <si>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</si>
  <si>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</si>
  <si>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</si>
  <si>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</si>
  <si>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</si>
  <si>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</si>
  <si>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</si>
  <si>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</si>
  <si>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</si>
  <si>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</si>
  <si>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</si>
  <si>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</si>
  <si>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</si>
  <si>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</si>
  <si>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</si>
  <si>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</si>
  <si>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</si>
  <si>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</si>
  <si>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</si>
  <si>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</si>
  <si>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</si>
  <si>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</si>
  <si>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</si>
  <si>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</si>
  <si>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</si>
  <si>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</si>
  <si>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</si>
  <si>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</si>
  <si>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</si>
  <si>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</si>
  <si>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</si>
  <si>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</si>
  <si>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</si>
  <si>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</si>
  <si>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</si>
  <si>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</si>
  <si>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</si>
  <si>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</si>
  <si>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</si>
  <si>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</si>
  <si>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</si>
  <si>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</si>
  <si>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</si>
  <si>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</si>
  <si>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</si>
  <si>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</si>
  <si>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</si>
  <si>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</si>
  <si>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</si>
  <si>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</si>
  <si>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</si>
  <si>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</si>
  <si>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</si>
  <si>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</si>
  <si>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</si>
  <si>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</si>
  <si>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</si>
  <si>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</si>
  <si>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</si>
  <si>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</si>
  <si>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</si>
  <si>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</si>
  <si>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</si>
  <si>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</si>
  <si>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</si>
  <si>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</si>
  <si>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</si>
  <si>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</si>
  <si>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</si>
  <si>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</si>
  <si>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</si>
  <si>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</si>
  <si>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</si>
  <si>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</si>
  <si>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</si>
  <si>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</si>
  <si>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</si>
  <si>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</si>
  <si>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</si>
  <si>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</si>
  <si>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</si>
  <si>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</si>
  <si>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</si>
  <si>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</si>
  <si>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</si>
  <si>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</si>
  <si>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</si>
  <si>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</si>
  <si>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</si>
  <si>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</si>
  <si>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</si>
  <si>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</si>
  <si>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</si>
  <si>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</si>
  <si>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</si>
  <si>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</si>
  <si>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</si>
  <si>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</si>
  <si>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</si>
  <si>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</si>
  <si>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</si>
  <si>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</si>
  <si>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</si>
  <si>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</si>
  <si>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</si>
  <si>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</si>
  <si>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</si>
  <si>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</si>
  <si>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</si>
  <si>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</si>
  <si>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</si>
  <si>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</si>
  <si>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</si>
  <si>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</si>
  <si>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</si>
  <si>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</si>
  <si>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</si>
  <si>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</si>
  <si>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</si>
  <si>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</si>
  <si>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</si>
  <si>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</si>
  <si>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</si>
  <si>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</si>
  <si>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</si>
  <si>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</si>
  <si>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</si>
  <si>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</si>
  <si>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</si>
  <si>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</si>
  <si>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</si>
  <si>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</si>
  <si>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</si>
  <si>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</si>
  <si>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</si>
  <si>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</si>
  <si>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</si>
  <si>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</si>
  <si>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</si>
  <si>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</si>
  <si>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</si>
  <si>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</si>
  <si>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</si>
  <si>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</si>
  <si>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</si>
  <si>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</si>
  <si>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</si>
  <si>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</si>
  <si>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</si>
  <si>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</si>
  <si>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</si>
  <si>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</si>
  <si>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</si>
  <si>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</si>
  <si>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</si>
  <si>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</si>
  <si>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</si>
  <si>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</si>
  <si>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</si>
  <si>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</si>
  <si>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</si>
  <si>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</si>
  <si>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</si>
  <si>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</si>
  <si>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</si>
  <si>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</si>
  <si>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</si>
  <si>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</si>
  <si>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</si>
  <si>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</si>
  <si>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</si>
  <si>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</si>
  <si>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</si>
  <si>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</si>
  <si>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</si>
  <si>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</si>
  <si>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</si>
  <si>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</si>
  <si>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</si>
  <si>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</si>
  <si>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</si>
  <si>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</si>
  <si>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</si>
  <si>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</si>
  <si>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</si>
  <si>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</si>
  <si>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</si>
  <si>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</si>
  <si>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</si>
  <si>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</si>
  <si>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</si>
  <si>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</si>
  <si>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</si>
  <si>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</si>
  <si>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</si>
  <si>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</si>
  <si>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</si>
  <si>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</si>
  <si>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</si>
  <si>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</si>
  <si>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</si>
  <si>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</si>
  <si>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</si>
  <si>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</si>
  <si>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</si>
  <si>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</si>
  <si>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</si>
  <si>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</si>
  <si>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</si>
  <si>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</si>
  <si>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</si>
  <si>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</si>
  <si>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</si>
  <si>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</si>
  <si>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</si>
  <si>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</si>
  <si>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</si>
  <si>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</si>
  <si>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</si>
  <si>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</si>
  <si>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</si>
  <si>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</si>
  <si>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</si>
  <si>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</si>
  <si>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</si>
  <si>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</si>
  <si>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</si>
  <si>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</si>
  <si>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</si>
  <si>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</si>
  <si>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</si>
  <si>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</si>
  <si>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</si>
  <si>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</si>
  <si>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</si>
  <si>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</si>
  <si>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</si>
  <si>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</si>
  <si>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</si>
  <si>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</si>
  <si>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</si>
  <si>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</si>
  <si>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</si>
  <si>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</si>
  <si>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</si>
  <si>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</si>
  <si>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</si>
  <si>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</si>
  <si>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</si>
  <si>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</si>
  <si>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</si>
  <si>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</si>
  <si>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</si>
  <si>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</si>
  <si>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</si>
  <si>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</si>
  <si>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</si>
  <si>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</si>
  <si>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</si>
  <si>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</si>
  <si>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</si>
  <si>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</si>
  <si>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</si>
  <si>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</si>
  <si>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</si>
  <si>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</si>
  <si>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</si>
  <si>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</si>
  <si>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</si>
  <si>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</si>
  <si>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</si>
  <si>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</si>
  <si>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</si>
  <si>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</si>
  <si>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</si>
  <si>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</si>
  <si>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</si>
  <si>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</si>
  <si>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</si>
  <si>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</si>
  <si>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</si>
  <si>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</si>
  <si>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</si>
  <si>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</si>
  <si>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</si>
  <si>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</si>
  <si>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</si>
  <si>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</si>
  <si>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</si>
  <si>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</si>
  <si>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</si>
  <si>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</si>
  <si>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</si>
  <si>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</si>
  <si>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</si>
  <si>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</si>
  <si>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</si>
  <si>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</si>
  <si>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</si>
  <si>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</si>
  <si>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</si>
  <si>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</si>
  <si>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</si>
  <si>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</si>
  <si>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</si>
  <si>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</si>
  <si>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</si>
  <si>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</si>
  <si>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</si>
  <si>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</si>
  <si>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</si>
  <si>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</si>
  <si>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</si>
  <si>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</si>
  <si>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</si>
  <si>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</si>
  <si>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</si>
  <si>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</si>
  <si>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</si>
  <si>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</si>
  <si>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</si>
  <si>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</si>
  <si>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</si>
  <si>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</si>
  <si>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</si>
  <si>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</si>
  <si>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</si>
  <si>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</si>
  <si>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</si>
  <si>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</si>
  <si>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</si>
  <si>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</si>
  <si>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</si>
  <si>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</si>
  <si>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</si>
  <si>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</si>
  <si>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</si>
  <si>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</si>
  <si>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</si>
  <si>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</si>
  <si>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</si>
  <si>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</si>
  <si>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</si>
  <si>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</si>
  <si>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</si>
  <si>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</si>
  <si>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</si>
  <si>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</si>
  <si>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</si>
  <si>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</si>
  <si>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</si>
  <si>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</si>
  <si>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</si>
  <si>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</si>
  <si>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</si>
  <si>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</si>
  <si>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</si>
  <si>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</si>
  <si>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</si>
  <si>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</si>
  <si>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</si>
  <si>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</si>
  <si>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</si>
  <si>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</si>
  <si>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</si>
  <si>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</si>
  <si>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</si>
  <si>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</si>
  <si>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</si>
  <si>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</si>
  <si>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</si>
  <si>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</si>
  <si>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</si>
  <si>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</si>
  <si>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</si>
  <si>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</si>
  <si>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</si>
  <si>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</si>
  <si>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</si>
  <si>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</si>
  <si>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</si>
  <si>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</si>
  <si>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</si>
  <si>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</si>
  <si>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</si>
  <si>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</si>
  <si>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</si>
  <si>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</si>
  <si>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</si>
  <si>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</si>
  <si>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</si>
  <si>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</si>
  <si>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</si>
  <si>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</si>
  <si>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</si>
  <si>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</si>
  <si>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</si>
  <si>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</si>
  <si>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</si>
  <si>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</si>
  <si>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</si>
  <si>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</si>
  <si>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</si>
  <si>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</si>
  <si>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</si>
  <si>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</si>
  <si>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</si>
  <si>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</si>
  <si>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</si>
  <si>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</si>
  <si>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</si>
  <si>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</si>
  <si>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</si>
  <si>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</si>
  <si>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</si>
  <si>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</si>
  <si>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</si>
  <si>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</si>
  <si>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</si>
  <si>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</si>
  <si>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</si>
  <si>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</si>
  <si>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</si>
  <si>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</si>
  <si>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</si>
  <si>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</si>
  <si>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</si>
  <si>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</si>
  <si>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</si>
  <si>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</si>
  <si>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</si>
  <si>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</si>
  <si>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</si>
  <si>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</si>
  <si>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</si>
  <si>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</si>
  <si>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</si>
  <si>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</si>
  <si>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</si>
  <si>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</si>
  <si>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</si>
  <si>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</si>
  <si>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</si>
  <si>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</si>
  <si>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</si>
  <si>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</si>
  <si>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</si>
  <si>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</si>
  <si>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</si>
  <si>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</si>
  <si>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</si>
  <si>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</si>
  <si>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</si>
  <si>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</si>
  <si>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</si>
  <si>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</si>
  <si>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</si>
  <si>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</si>
  <si>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</si>
  <si>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</si>
  <si>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</si>
  <si>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</si>
  <si>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</si>
  <si>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</si>
  <si>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</si>
  <si>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</si>
  <si>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</si>
  <si>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</si>
  <si>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</si>
  <si>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</si>
  <si>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</si>
  <si>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</si>
  <si>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</si>
  <si>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</si>
  <si>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</si>
  <si>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</si>
  <si>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</si>
  <si>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</si>
  <si>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</si>
  <si>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</si>
  <si>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</si>
  <si>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</si>
  <si>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</si>
  <si>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</si>
  <si>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</si>
  <si>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</si>
  <si>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</si>
  <si>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</si>
  <si>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</si>
  <si>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</si>
  <si>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</si>
  <si>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</si>
  <si>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</si>
  <si>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</si>
  <si>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</si>
  <si>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</si>
  <si>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</si>
  <si>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</si>
  <si>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</si>
  <si>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</si>
  <si>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</si>
  <si>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</si>
  <si>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</si>
  <si>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</si>
  <si>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</si>
  <si>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</si>
  <si>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</si>
  <si>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</si>
  <si>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</si>
  <si>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</si>
  <si>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</si>
  <si>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</si>
  <si>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</si>
  <si>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</si>
  <si>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</si>
  <si>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</si>
  <si>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</si>
  <si>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</si>
  <si>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</si>
  <si>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</si>
  <si>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</si>
  <si>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</si>
  <si>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</si>
  <si>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</si>
  <si>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</si>
  <si>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</si>
  <si>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</si>
  <si>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</si>
  <si>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</si>
  <si>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</si>
  <si>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</si>
  <si>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</si>
  <si>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</si>
  <si>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</si>
  <si>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</si>
  <si>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</si>
  <si>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</si>
  <si>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</si>
  <si>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</si>
  <si>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</si>
  <si>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</si>
  <si>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</si>
  <si>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</si>
  <si>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</si>
  <si>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</si>
  <si>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</si>
  <si>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</si>
  <si>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</si>
  <si>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</si>
  <si>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</si>
  <si>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</si>
  <si>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</si>
  <si>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</si>
  <si>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</si>
  <si>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</si>
  <si>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</si>
  <si>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</si>
  <si>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</si>
  <si>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</si>
  <si>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</si>
  <si>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</si>
  <si>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</si>
  <si>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</si>
  <si>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</si>
  <si>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</si>
  <si>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</si>
  <si>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</si>
  <si>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</si>
  <si>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</si>
  <si>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</si>
  <si>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</si>
  <si>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</si>
  <si>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</si>
  <si>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</si>
  <si>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</si>
  <si>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</si>
  <si>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</si>
  <si>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</si>
  <si>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</si>
  <si>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</si>
  <si>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</si>
  <si>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</si>
  <si>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</si>
  <si>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</si>
  <si>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</si>
  <si>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</si>
  <si>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</si>
  <si>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</si>
  <si>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</si>
  <si>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</si>
  <si>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</si>
  <si>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</si>
  <si>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</si>
  <si>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</si>
  <si>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</si>
  <si>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</si>
  <si>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</si>
  <si>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</si>
  <si>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</si>
  <si>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</si>
  <si>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</si>
  <si>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</si>
  <si>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</si>
  <si>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</si>
  <si>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</si>
  <si>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</si>
  <si>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</si>
  <si>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</si>
  <si>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</si>
  <si>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</si>
  <si>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</si>
  <si>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</si>
  <si>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</si>
  <si>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</si>
  <si>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</si>
  <si>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</si>
  <si>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</si>
  <si>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</si>
  <si>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</si>
  <si>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</si>
  <si>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</si>
  <si>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</si>
  <si>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</si>
  <si>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</si>
  <si>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</si>
  <si>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</si>
  <si>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</si>
  <si>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</si>
  <si>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</si>
  <si>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</si>
  <si>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</si>
  <si>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</si>
  <si>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</si>
  <si>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</si>
  <si>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</si>
  <si>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</si>
  <si>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</si>
  <si>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</si>
  <si>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</si>
  <si>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</si>
  <si>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</si>
  <si>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</si>
  <si>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</si>
  <si>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</si>
  <si>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</si>
  <si>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</si>
  <si>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</si>
  <si>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</si>
  <si>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</si>
  <si>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</si>
  <si>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</si>
  <si>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</si>
  <si>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</si>
  <si>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</si>
  <si>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</si>
  <si>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</si>
  <si>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</si>
  <si>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</si>
  <si>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</si>
  <si>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</si>
  <si>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</si>
  <si>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</si>
  <si>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</si>
  <si>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</si>
  <si>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</si>
  <si>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</si>
  <si>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</si>
  <si>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</si>
  <si>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</si>
  <si>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</si>
  <si>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</si>
  <si>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</si>
  <si>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</si>
  <si>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</si>
  <si>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</si>
  <si>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</si>
  <si>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</si>
  <si>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</si>
  <si>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</si>
  <si>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</si>
  <si>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</si>
  <si>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</si>
  <si>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</si>
  <si>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</si>
  <si>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</si>
  <si>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</si>
  <si>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</si>
  <si>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</si>
  <si>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</si>
  <si>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</si>
  <si>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</si>
  <si>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</si>
  <si>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</si>
  <si>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</si>
  <si>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</si>
  <si>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</si>
  <si>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</si>
  <si>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</si>
  <si>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</si>
  <si>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</si>
  <si>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</si>
  <si>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</si>
  <si>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</si>
  <si>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</si>
  <si>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</si>
  <si>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</si>
  <si>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</si>
  <si>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</si>
  <si>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</si>
  <si>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</si>
  <si>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</si>
  <si>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</si>
  <si>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</si>
  <si>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</si>
  <si>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</si>
  <si>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</si>
  <si>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</si>
  <si>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</si>
  <si>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</si>
  <si>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</si>
  <si>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</si>
  <si>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</si>
  <si>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</si>
  <si>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</si>
  <si>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</si>
  <si>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</si>
  <si>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</si>
  <si>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</si>
  <si>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</si>
  <si>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</si>
  <si>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</si>
  <si>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</si>
  <si>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</si>
  <si>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</si>
  <si>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</si>
  <si>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</si>
  <si>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</si>
  <si>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</si>
  <si>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</si>
  <si>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</si>
  <si>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</si>
  <si>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</si>
  <si>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</si>
  <si>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</si>
  <si>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</si>
  <si>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</si>
  <si>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</si>
  <si>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</si>
  <si>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</si>
  <si>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</si>
  <si>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</si>
  <si>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</si>
  <si>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</si>
  <si>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</si>
  <si>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</si>
  <si>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</si>
  <si>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</si>
  <si>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</si>
  <si>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</si>
  <si>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</si>
  <si>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</si>
  <si>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</si>
  <si>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</si>
  <si>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</si>
  <si>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</si>
  <si>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</si>
  <si>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</si>
  <si>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</si>
  <si>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</si>
  <si>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</si>
  <si>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</si>
  <si>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</si>
  <si>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</si>
  <si>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</si>
  <si>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</si>
  <si>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</si>
  <si>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</si>
  <si>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</si>
  <si>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</si>
  <si>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</si>
  <si>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</si>
  <si>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</si>
  <si>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</si>
  <si>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</si>
  <si>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</si>
  <si>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</si>
  <si>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</si>
  <si>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</si>
  <si>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</si>
  <si>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</si>
  <si>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</si>
  <si>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</si>
  <si>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</si>
  <si>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</si>
  <si>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</si>
  <si>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</si>
  <si>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</si>
  <si>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</si>
  <si>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</si>
  <si>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</si>
  <si>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</si>
  <si>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</si>
  <si>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</si>
  <si>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</si>
  <si>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</si>
  <si>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</si>
  <si>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</si>
  <si>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</si>
  <si>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</si>
  <si>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</si>
  <si>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</si>
  <si>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</si>
  <si>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</si>
  <si>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</si>
  <si>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</si>
  <si>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</si>
  <si>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</si>
  <si>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</si>
  <si>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</si>
  <si>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</si>
  <si>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</si>
  <si>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</si>
  <si>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</si>
  <si>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</si>
  <si>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</si>
  <si>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</si>
  <si>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</si>
  <si>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</si>
  <si>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</si>
  <si>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</si>
  <si>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</si>
  <si>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</si>
  <si>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</si>
  <si>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</si>
  <si>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</si>
  <si>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</si>
  <si>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</si>
  <si>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</si>
  <si>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</si>
  <si>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</si>
  <si>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</si>
  <si>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</si>
  <si>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</si>
  <si>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</si>
  <si>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</si>
  <si>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</si>
  <si>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</si>
  <si>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</si>
  <si>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</si>
  <si>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</si>
  <si>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</si>
  <si>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</si>
  <si>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</si>
  <si>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</si>
  <si>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</si>
  <si>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</si>
  <si>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</si>
  <si>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</si>
  <si>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</si>
  <si>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</si>
  <si>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</si>
  <si>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</si>
  <si>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</si>
  <si>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</si>
  <si>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</si>
  <si>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</si>
  <si>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</si>
  <si>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</si>
  <si>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</si>
  <si>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</si>
  <si>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</si>
  <si>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</si>
  <si>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</si>
  <si>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</si>
  <si>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</si>
  <si>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</si>
  <si>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</si>
  <si>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</si>
  <si>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</si>
  <si>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</si>
  <si>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</si>
  <si>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</si>
  <si>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</si>
  <si>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</si>
  <si>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</si>
  <si>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</si>
  <si>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</si>
  <si>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</si>
  <si>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</si>
  <si>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</si>
  <si>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</si>
  <si>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</si>
  <si>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</si>
  <si>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</si>
  <si>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</si>
  <si>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</si>
  <si>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</si>
  <si>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</si>
  <si>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</si>
  <si>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</si>
  <si>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</si>
  <si>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</si>
  <si>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</si>
  <si>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</si>
  <si>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</si>
  <si>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</si>
  <si>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</si>
  <si>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</si>
  <si>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</si>
  <si>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</si>
  <si>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</si>
  <si>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</si>
  <si>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</si>
  <si>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</si>
  <si>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</si>
  <si>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</si>
  <si>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</si>
  <si>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</si>
  <si>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</si>
  <si>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</si>
  <si>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</si>
  <si>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</si>
  <si>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</si>
  <si>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</si>
  <si>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</si>
  <si>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</si>
  <si>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</si>
  <si>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</si>
  <si>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</si>
  <si>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</si>
  <si>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</si>
  <si>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</si>
  <si>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</si>
  <si>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</si>
  <si>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</si>
  <si>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</si>
  <si>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</si>
  <si>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</si>
  <si>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</si>
  <si>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</si>
  <si>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</si>
  <si>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</si>
  <si>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</si>
  <si>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</si>
  <si>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</si>
  <si>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</si>
  <si>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</si>
  <si>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</si>
  <si>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</si>
  <si>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</si>
  <si>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</si>
  <si>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</si>
  <si>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</si>
  <si>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</si>
  <si>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</si>
  <si>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</si>
  <si>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</si>
  <si>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</si>
  <si>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</si>
  <si>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</si>
  <si>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</si>
  <si>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</si>
  <si>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</si>
  <si>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</si>
  <si>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</si>
  <si>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</si>
  <si>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</si>
  <si>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</si>
  <si>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</si>
  <si>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</si>
  <si>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</si>
  <si>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</si>
  <si>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</si>
  <si>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</si>
  <si>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</si>
  <si>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</si>
  <si>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</si>
  <si>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</si>
  <si>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</si>
  <si>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</si>
  <si>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</si>
  <si>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</si>
  <si>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</si>
  <si>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</si>
  <si>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</si>
  <si>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</si>
  <si>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</si>
  <si>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</si>
  <si>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</si>
  <si>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</si>
  <si>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</si>
  <si>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</si>
  <si>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</si>
  <si>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</si>
  <si>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</si>
  <si>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</si>
  <si>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</si>
  <si>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</si>
  <si>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</si>
  <si>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</si>
  <si>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</si>
  <si>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</si>
  <si>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</si>
  <si>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</si>
  <si>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</si>
  <si>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</si>
  <si>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</si>
  <si>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</si>
  <si>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</si>
  <si>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</si>
  <si>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</si>
  <si>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</si>
  <si>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</si>
  <si>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</si>
  <si>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</si>
  <si>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</si>
  <si>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</si>
  <si>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</si>
  <si>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</si>
  <si>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</si>
  <si>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</si>
  <si>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</si>
  <si>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</si>
  <si>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</si>
  <si>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</si>
  <si>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</si>
  <si>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</si>
  <si>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</si>
  <si>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</si>
  <si>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</si>
  <si>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</si>
  <si>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</si>
  <si>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</si>
  <si>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</si>
  <si>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</si>
  <si>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</si>
  <si>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</si>
  <si>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</si>
  <si>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</si>
  <si>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</si>
  <si>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</si>
  <si>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</si>
  <si>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</si>
  <si>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</si>
  <si>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</si>
  <si>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</si>
  <si>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</si>
  <si>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</si>
  <si>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</si>
  <si>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</si>
  <si>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</si>
  <si>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</si>
  <si>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</si>
  <si>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</si>
  <si>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</si>
  <si>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</si>
  <si>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</si>
  <si>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</si>
  <si>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</si>
  <si>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</si>
  <si>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</si>
  <si>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</si>
  <si>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</si>
  <si>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</si>
  <si>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</si>
  <si>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</si>
  <si>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</si>
  <si>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</si>
  <si>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</si>
  <si>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</si>
  <si>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</si>
  <si>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</si>
  <si>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</si>
  <si>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</si>
  <si>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</si>
  <si>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</si>
  <si>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</si>
  <si>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</si>
  <si>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</si>
  <si>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</si>
  <si>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</si>
  <si>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</si>
  <si>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</si>
  <si>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</si>
  <si>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</si>
  <si>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</si>
  <si>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</si>
  <si>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</si>
  <si>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</si>
  <si>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</si>
  <si>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</si>
  <si>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</si>
  <si>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</si>
  <si>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</si>
  <si>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</si>
  <si>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</si>
  <si>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</si>
  <si>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</si>
  <si>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</si>
  <si>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</si>
  <si>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</si>
  <si>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</si>
  <si>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</si>
  <si>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</si>
  <si>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</si>
  <si>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</si>
  <si>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</si>
  <si>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</si>
  <si>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</si>
  <si>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</si>
  <si>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</si>
  <si>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</si>
  <si>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</si>
  <si>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</si>
  <si>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</si>
  <si>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</si>
  <si>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</si>
  <si>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</si>
  <si>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</si>
  <si>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</si>
  <si>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</si>
  <si>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</si>
  <si>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</si>
  <si>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</si>
  <si>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</si>
  <si>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</si>
  <si>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</si>
  <si>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</si>
  <si>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</si>
  <si>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</si>
  <si>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</si>
  <si>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</si>
  <si>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</si>
  <si>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</si>
  <si>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</si>
  <si>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</si>
  <si>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</si>
  <si>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</si>
  <si>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</si>
  <si>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</si>
  <si>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</si>
  <si>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</si>
  <si>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</si>
  <si>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</si>
  <si>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</si>
  <si>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</si>
  <si>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</si>
  <si>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</si>
  <si>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</si>
  <si>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</si>
  <si>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</si>
  <si>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</si>
  <si>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</si>
  <si>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</si>
  <si>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</si>
  <si>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</si>
  <si>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</si>
  <si>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</si>
  <si>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</si>
  <si>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</si>
  <si>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</si>
  <si>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</si>
  <si>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</si>
  <si>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</si>
  <si>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</si>
  <si>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</si>
  <si>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</si>
  <si>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</si>
  <si>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</si>
  <si>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</si>
  <si>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</si>
  <si>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</si>
  <si>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</si>
  <si>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</si>
  <si>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</si>
  <si>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</si>
  <si>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</si>
  <si>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</si>
  <si>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</si>
  <si>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</si>
  <si>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</si>
  <si>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</si>
  <si>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</si>
  <si>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</si>
  <si>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</si>
  <si>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</si>
  <si>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</si>
  <si>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</si>
  <si>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</si>
  <si>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</si>
  <si>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</si>
  <si>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</si>
  <si>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</si>
  <si>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</si>
  <si>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</si>
  <si>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</si>
  <si>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</si>
  <si>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</si>
  <si>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</si>
  <si>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</si>
  <si>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</si>
  <si>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</si>
  <si>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</si>
  <si>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</si>
  <si>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</si>
  <si>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</si>
  <si>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</si>
  <si>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</si>
  <si>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</si>
  <si>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</si>
  <si>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</si>
  <si>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</si>
  <si>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</si>
  <si>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</si>
  <si>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</si>
  <si>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</si>
  <si>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</si>
  <si>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</si>
  <si>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</si>
  <si>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</si>
  <si>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</si>
  <si>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</si>
  <si>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</si>
  <si>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</si>
  <si>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</si>
  <si>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</si>
  <si>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</si>
  <si>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</si>
  <si>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</si>
  <si>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</si>
  <si>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</si>
  <si>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</si>
  <si>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</si>
  <si>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</si>
  <si>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</si>
  <si>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</si>
  <si>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</si>
  <si>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</si>
  <si>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</si>
  <si>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</si>
  <si>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</si>
  <si>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</si>
  <si>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</si>
  <si>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</si>
  <si>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</si>
  <si>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</si>
  <si>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</si>
  <si>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</si>
  <si>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</si>
  <si>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</si>
  <si>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</si>
  <si>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</si>
  <si>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</si>
  <si>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</si>
  <si>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</si>
  <si>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</si>
  <si>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</si>
  <si>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</si>
  <si>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</si>
  <si>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</si>
  <si>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</si>
  <si>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</si>
  <si>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</si>
  <si>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</si>
  <si>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</si>
  <si>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</si>
  <si>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</si>
  <si>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</si>
  <si>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</si>
  <si>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</si>
  <si>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</si>
  <si>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</si>
  <si>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</si>
  <si>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</si>
  <si>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</si>
  <si>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</si>
  <si>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</si>
  <si>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</si>
  <si>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</si>
  <si>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</si>
  <si>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</si>
  <si>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</si>
  <si>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</si>
  <si>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</si>
  <si>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</si>
  <si>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</si>
  <si>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</si>
  <si>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</si>
  <si>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</si>
  <si>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</si>
  <si>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</si>
  <si>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</si>
  <si>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</si>
  <si>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</si>
  <si>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</si>
  <si>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</si>
  <si>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</si>
  <si>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</si>
  <si>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</si>
  <si>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</si>
  <si>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</si>
  <si>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</si>
  <si>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</si>
  <si>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</si>
  <si>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</si>
  <si>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</si>
  <si>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</si>
  <si>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</si>
  <si>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</si>
  <si>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</si>
  <si>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</si>
  <si>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</si>
  <si>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</si>
  <si>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</si>
  <si>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</si>
  <si>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</si>
  <si>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</si>
  <si>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</si>
  <si>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</si>
  <si>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</si>
  <si>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</si>
  <si>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</si>
  <si>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</si>
  <si>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</si>
  <si>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</si>
  <si>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</si>
  <si>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</si>
  <si>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</si>
  <si>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</si>
  <si>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</si>
  <si>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</si>
  <si>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</si>
  <si>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</si>
  <si>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</si>
  <si>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</si>
  <si>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</si>
  <si>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</si>
  <si>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</si>
  <si>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</si>
  <si>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</si>
  <si>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</si>
  <si>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</si>
  <si>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</si>
  <si>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</si>
  <si>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</si>
  <si>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</si>
  <si>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</si>
  <si>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</si>
  <si>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</si>
  <si>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</si>
  <si>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</si>
  <si>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</si>
  <si>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</si>
  <si>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</si>
  <si>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</si>
  <si>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</si>
  <si>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</si>
  <si>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</si>
  <si>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</si>
  <si>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</si>
  <si>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</si>
  <si>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</si>
  <si>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</si>
  <si>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</si>
  <si>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</si>
  <si>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</si>
  <si>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</si>
  <si>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</si>
  <si>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</si>
  <si>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</si>
  <si>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</si>
  <si>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</si>
  <si>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</si>
  <si>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</si>
  <si>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</si>
  <si>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</si>
  <si>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</si>
  <si>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</si>
  <si>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</si>
  <si>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</si>
  <si>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</si>
  <si>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</si>
  <si>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</si>
  <si>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</si>
  <si>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</si>
  <si>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</si>
  <si>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</si>
  <si>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</si>
  <si>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</si>
  <si>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</si>
  <si>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</si>
  <si>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</si>
  <si>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</si>
  <si>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</si>
  <si>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</si>
  <si>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</si>
  <si>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</si>
  <si>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</si>
  <si>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</si>
  <si>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</si>
  <si>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</si>
  <si>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</si>
  <si>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</si>
  <si>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</si>
  <si>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</si>
  <si>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</si>
  <si>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</si>
  <si>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</si>
  <si>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</si>
  <si>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</si>
  <si>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</si>
  <si>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</si>
  <si>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</si>
  <si>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</si>
  <si>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</si>
  <si>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</si>
  <si>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</si>
  <si>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</si>
  <si>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</si>
  <si>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</si>
  <si>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</si>
  <si>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</si>
  <si>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</si>
  <si>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</si>
  <si>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</si>
  <si>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</si>
  <si>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</si>
  <si>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</si>
  <si>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</si>
  <si>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</si>
  <si>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</si>
  <si>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</si>
  <si>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</si>
  <si>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</si>
  <si>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</si>
  <si>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</si>
  <si>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</si>
  <si>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</si>
  <si>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</si>
  <si>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</si>
  <si>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</si>
  <si>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</si>
  <si>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</si>
  <si>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</si>
  <si>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</si>
  <si>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</si>
  <si>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</si>
  <si>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</si>
  <si>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</si>
  <si>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</si>
  <si>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</si>
  <si>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</si>
  <si>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</si>
  <si>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</si>
  <si>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</si>
  <si>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</si>
  <si>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</si>
  <si>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</si>
  <si>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</si>
  <si>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</si>
  <si>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</si>
  <si>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</si>
  <si>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</si>
  <si>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</si>
  <si>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</si>
  <si>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</si>
  <si>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</si>
  <si>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</si>
  <si>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</si>
  <si>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</si>
  <si>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</si>
  <si>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</si>
  <si>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</si>
  <si>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</si>
  <si>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</si>
  <si>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</si>
  <si>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</si>
  <si>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</si>
  <si>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</si>
  <si>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</si>
  <si>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</si>
  <si>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</si>
  <si>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</si>
  <si>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</si>
  <si>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</si>
  <si>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</si>
  <si>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</si>
  <si>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</si>
  <si>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</si>
  <si>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</si>
  <si>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</si>
  <si>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</si>
  <si>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</si>
  <si>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</si>
  <si>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</si>
  <si>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</si>
  <si>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</si>
  <si>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</si>
  <si>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</si>
  <si>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</si>
  <si>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</si>
  <si>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</si>
  <si>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</si>
  <si>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</si>
  <si>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</si>
  <si>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</si>
  <si>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</si>
  <si>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</si>
  <si>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</si>
  <si>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</si>
  <si>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</si>
  <si>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</si>
  <si>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</si>
  <si>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</si>
  <si>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</si>
  <si>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</si>
  <si>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</si>
  <si>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</si>
  <si>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</si>
  <si>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</si>
  <si>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</si>
  <si>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</si>
  <si>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</si>
  <si>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</si>
  <si>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</si>
  <si>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</si>
  <si>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</si>
  <si>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</si>
  <si>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</si>
  <si>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</si>
  <si>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</si>
  <si>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</si>
  <si>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</si>
  <si>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</si>
  <si>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</si>
  <si>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</si>
  <si>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</si>
  <si>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</si>
  <si>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</si>
  <si>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</si>
  <si>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</si>
  <si>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</si>
  <si>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</si>
  <si>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</si>
  <si>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</si>
  <si>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</si>
  <si>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</si>
  <si>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</si>
  <si>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</si>
  <si>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</si>
  <si>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</si>
  <si>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</si>
  <si>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</si>
  <si>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</si>
  <si>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</si>
  <si>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</si>
  <si>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</si>
  <si>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</si>
  <si>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</si>
  <si>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</si>
  <si>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</si>
  <si>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</si>
  <si>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</si>
  <si>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</si>
  <si>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</si>
  <si>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</si>
  <si>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</si>
  <si>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</si>
  <si>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</si>
  <si>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</si>
  <si>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</si>
  <si>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</si>
  <si>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</si>
  <si>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</si>
  <si>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</si>
  <si>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</si>
  <si>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</si>
  <si>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</si>
  <si>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</si>
  <si>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</si>
  <si>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</si>
  <si>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</si>
  <si>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</si>
  <si>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</si>
  <si>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</si>
  <si>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</si>
  <si>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</si>
  <si>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</si>
  <si>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</si>
  <si>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</si>
  <si>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</si>
  <si>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</si>
  <si>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</si>
  <si>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</si>
  <si>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</si>
  <si>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</si>
  <si>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</si>
  <si>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</si>
  <si>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</si>
  <si>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</si>
  <si>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</si>
  <si>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</si>
  <si>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</si>
  <si>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</si>
  <si>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</si>
  <si>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</si>
  <si>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</si>
  <si>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</si>
  <si>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</si>
  <si>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</si>
  <si>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</si>
  <si>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</si>
  <si>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</si>
  <si>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</si>
  <si>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</si>
  <si>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</si>
  <si>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</si>
  <si>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</si>
  <si>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</si>
  <si>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</si>
  <si>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</si>
  <si>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</si>
  <si>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</si>
  <si>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</si>
  <si>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</si>
  <si>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</si>
  <si>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</si>
  <si>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</si>
  <si>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</si>
  <si>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</si>
  <si>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</si>
  <si>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</si>
  <si>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</si>
  <si>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</si>
  <si>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</si>
  <si>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</si>
  <si>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</si>
  <si>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</si>
  <si>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</si>
  <si>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</si>
  <si>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</si>
  <si>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</si>
  <si>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</si>
  <si>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</si>
  <si>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</si>
  <si>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</si>
  <si>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</si>
  <si>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</si>
  <si>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</si>
  <si>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</si>
  <si>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</si>
  <si>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</si>
  <si>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</si>
  <si>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</si>
  <si>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</si>
  <si>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</si>
  <si>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</si>
  <si>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</si>
  <si>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</si>
  <si>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</si>
  <si>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</si>
  <si>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</si>
  <si>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</si>
  <si>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</si>
  <si>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</si>
  <si>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</si>
  <si>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</si>
  <si>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</si>
  <si>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</si>
  <si>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</si>
  <si>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</si>
  <si>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</si>
  <si>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</si>
  <si>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</si>
  <si>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</si>
  <si>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</si>
  <si>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</si>
  <si>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</si>
  <si>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</si>
  <si>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</si>
  <si>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</si>
  <si>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</si>
  <si>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</si>
  <si>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</si>
  <si>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</si>
  <si>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</si>
  <si>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</si>
  <si>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</si>
  <si>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</si>
  <si>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</si>
  <si>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</si>
  <si>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</si>
  <si>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</si>
  <si>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</si>
  <si>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</si>
  <si>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</si>
  <si>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</si>
  <si>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</si>
  <si>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</si>
  <si>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</si>
  <si>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</si>
  <si>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</si>
  <si>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</si>
  <si>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</si>
  <si>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</si>
  <si>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</si>
  <si>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</si>
  <si>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</si>
  <si>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</si>
  <si>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</si>
  <si>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</si>
  <si>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</si>
  <si>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</si>
  <si>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</si>
  <si>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</si>
  <si>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</si>
  <si>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</si>
  <si>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</si>
  <si>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</si>
  <si>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</si>
  <si>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</si>
  <si>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</si>
  <si>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</si>
  <si>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</si>
  <si>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</si>
  <si>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</si>
  <si>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</si>
  <si>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</si>
  <si>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</si>
  <si>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</si>
  <si>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</si>
  <si>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</si>
  <si>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</si>
  <si>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</si>
  <si>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</si>
  <si>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</si>
  <si>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</si>
  <si>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</si>
  <si>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</si>
  <si>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</si>
  <si>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</si>
  <si>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</si>
  <si>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</si>
  <si>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</si>
  <si>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</si>
  <si>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</si>
  <si>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</si>
  <si>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</si>
  <si>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</si>
  <si>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</si>
  <si>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</si>
  <si>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</si>
  <si>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</si>
  <si>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</si>
  <si>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</si>
  <si>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</si>
  <si>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</si>
  <si>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</si>
  <si>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</si>
  <si>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</si>
  <si>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</si>
  <si>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</si>
  <si>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</si>
  <si>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</si>
  <si>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</si>
  <si>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</si>
  <si>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</si>
  <si>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</si>
  <si>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</si>
  <si>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</si>
  <si>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</si>
  <si>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</si>
  <si>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</si>
  <si>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</si>
  <si>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</si>
  <si>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</si>
  <si>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</si>
  <si>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</si>
  <si>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</si>
  <si>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</si>
  <si>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</si>
  <si>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</si>
  <si>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</si>
  <si>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</si>
  <si>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</si>
  <si>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</si>
  <si>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</si>
  <si>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</si>
  <si>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</si>
  <si>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</si>
  <si>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</si>
  <si>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</si>
  <si>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</si>
  <si>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</si>
  <si>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</si>
  <si>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</si>
  <si>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</si>
  <si>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</si>
  <si>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</si>
  <si>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</si>
  <si>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</si>
  <si>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</si>
  <si>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</si>
  <si>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</si>
  <si>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</si>
  <si>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</si>
  <si>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</si>
  <si>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</si>
  <si>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</si>
  <si>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</si>
  <si>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</si>
  <si>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</si>
  <si>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</si>
  <si>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</si>
  <si>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</si>
  <si>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</si>
  <si>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</si>
  <si>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</si>
  <si>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</si>
  <si>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</si>
  <si>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</si>
  <si>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</si>
  <si>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</si>
  <si>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</si>
  <si>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</si>
  <si>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</si>
  <si>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</si>
  <si>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</si>
  <si>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</si>
  <si>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</si>
  <si>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</si>
  <si>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</si>
  <si>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</si>
  <si>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</si>
  <si>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</si>
  <si>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</si>
  <si>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</si>
  <si>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</si>
  <si>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</si>
  <si>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</si>
  <si>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</si>
  <si>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</si>
  <si>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</si>
  <si>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</si>
  <si>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</si>
  <si>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</si>
  <si>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</si>
  <si>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</si>
  <si>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</si>
  <si>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</si>
  <si>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</si>
  <si>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</si>
  <si>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</si>
  <si>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</si>
  <si>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</si>
  <si>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</si>
  <si>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</si>
  <si>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</si>
  <si>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</si>
  <si>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</si>
  <si>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</si>
  <si>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</si>
  <si>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</si>
  <si>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</si>
  <si>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</si>
  <si>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</si>
  <si>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</si>
  <si>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</si>
  <si>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</si>
  <si>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</si>
  <si>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</si>
  <si>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</si>
  <si>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</si>
  <si>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</si>
  <si>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</si>
  <si>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</si>
  <si>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</si>
  <si>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</si>
  <si>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</si>
  <si>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</si>
  <si>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</si>
  <si>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</si>
  <si>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</si>
  <si>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</si>
  <si>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</si>
  <si>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</si>
  <si>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</si>
  <si>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</si>
  <si>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</si>
  <si>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</si>
  <si>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</si>
  <si>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</si>
  <si>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</si>
  <si>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</si>
  <si>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</si>
  <si>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</si>
  <si>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</si>
  <si>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</si>
  <si>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</si>
  <si>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</si>
  <si>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</si>
  <si>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</si>
  <si>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</si>
  <si>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</si>
  <si>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</si>
  <si>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</si>
  <si>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</si>
  <si>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</si>
  <si>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</si>
  <si>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</si>
  <si>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</si>
  <si>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</si>
  <si>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</si>
  <si>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</si>
  <si>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</si>
  <si>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</si>
  <si>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</si>
  <si>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</si>
  <si>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</si>
  <si>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</si>
  <si>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</si>
  <si>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</si>
  <si>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</si>
  <si>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</si>
  <si>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</si>
  <si>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</si>
  <si>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</si>
  <si>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</si>
  <si>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</si>
  <si>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</si>
  <si>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</si>
  <si>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</si>
  <si>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</si>
  <si>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</si>
  <si>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</si>
  <si>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</si>
  <si>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</si>
  <si>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</si>
  <si>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</si>
  <si>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</si>
  <si>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</si>
  <si>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</si>
  <si>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</si>
  <si>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</si>
  <si>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</si>
  <si>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</si>
  <si>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</si>
  <si>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</si>
  <si>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</si>
  <si>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</si>
  <si>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</si>
  <si>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</si>
  <si>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</si>
  <si>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</si>
  <si>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</si>
  <si>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</si>
  <si>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</si>
  <si>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</si>
  <si>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</si>
  <si>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</si>
  <si>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</si>
  <si>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</si>
  <si>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</si>
  <si>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</si>
  <si>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</si>
  <si>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</si>
  <si>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</si>
  <si>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</si>
  <si>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</si>
  <si>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</si>
  <si>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</si>
  <si>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</si>
  <si>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</si>
  <si>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</si>
  <si>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</si>
  <si>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</si>
  <si>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</si>
  <si>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</si>
  <si>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</si>
  <si>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</si>
  <si>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</si>
  <si>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</si>
  <si>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</si>
  <si>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</si>
  <si>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</si>
  <si>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</si>
  <si>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</si>
  <si>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</si>
  <si>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</si>
  <si>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</si>
  <si>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</si>
  <si>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</si>
  <si>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</si>
  <si>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</si>
  <si>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</si>
  <si>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</si>
  <si>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</si>
  <si>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</si>
  <si>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</si>
  <si>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</si>
  <si>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</si>
  <si>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</si>
  <si>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</si>
  <si>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</si>
  <si>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</si>
  <si>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</si>
  <si>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</si>
  <si>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</si>
  <si>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</si>
  <si>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</si>
  <si>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</si>
  <si>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</si>
  <si>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</si>
  <si>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</si>
  <si>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</si>
  <si>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</si>
  <si>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</si>
  <si>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</si>
  <si>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</si>
  <si>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</si>
  <si>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</si>
  <si>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</si>
  <si>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</si>
  <si>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</si>
  <si>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</si>
  <si>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</si>
  <si>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</si>
  <si>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</si>
  <si>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</si>
  <si>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</si>
  <si>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</si>
  <si>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</si>
  <si>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</si>
  <si>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</si>
  <si>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</si>
  <si>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</si>
  <si>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</si>
  <si>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</si>
  <si>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</si>
  <si>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</si>
  <si>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</si>
  <si>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</si>
  <si>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</si>
  <si>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</si>
  <si>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</si>
  <si>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</si>
  <si>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</si>
  <si>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</si>
  <si>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</si>
  <si>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</si>
  <si>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</si>
  <si>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</si>
  <si>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</si>
  <si>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</si>
  <si>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</si>
  <si>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</si>
  <si>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</si>
  <si>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</si>
  <si>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</si>
  <si>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</si>
  <si>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</si>
  <si>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</si>
  <si>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</si>
  <si>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</si>
  <si>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</si>
  <si>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</si>
  <si>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</si>
  <si>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</si>
  <si>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</si>
  <si>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</si>
  <si>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</si>
  <si>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</si>
  <si>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</si>
  <si>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</si>
  <si>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</si>
  <si>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</si>
  <si>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</si>
  <si>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</si>
  <si>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</si>
  <si>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</si>
  <si>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</si>
  <si>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</si>
  <si>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</si>
  <si>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</si>
  <si>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</si>
  <si>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</si>
  <si>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</si>
  <si>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</si>
  <si>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</si>
  <si>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</si>
  <si>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</si>
  <si>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</si>
  <si>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</si>
  <si>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</si>
  <si>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</si>
  <si>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</si>
  <si>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</si>
  <si>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</si>
  <si>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</si>
  <si>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</si>
  <si>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</si>
  <si>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</si>
  <si>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</si>
  <si>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</si>
  <si>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</si>
  <si>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</si>
  <si>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</si>
  <si>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</si>
  <si>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</si>
  <si>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</si>
  <si>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</si>
  <si>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</si>
  <si>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</si>
  <si>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</si>
  <si>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</si>
  <si>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</si>
  <si>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</si>
  <si>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</si>
  <si>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</si>
  <si>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</si>
  <si>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</si>
  <si>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</si>
  <si>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</si>
  <si>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</si>
  <si>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</si>
  <si>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</si>
  <si>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</si>
  <si>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</si>
  <si>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</si>
  <si>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</si>
  <si>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</si>
  <si>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</si>
  <si>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</si>
  <si>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</si>
  <si>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</si>
  <si>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</si>
  <si>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</si>
  <si>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</si>
  <si>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</si>
  <si>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</si>
  <si>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</si>
  <si>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</si>
  <si>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</si>
  <si>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</si>
  <si>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</si>
  <si>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</si>
  <si>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</si>
  <si>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</si>
  <si>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</si>
  <si>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</si>
  <si>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</si>
  <si>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</si>
  <si>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</si>
  <si>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</si>
  <si>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</si>
  <si>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</si>
  <si>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</si>
  <si>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</si>
  <si>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</si>
  <si>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</si>
  <si>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</si>
  <si>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</si>
  <si>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</si>
  <si>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</si>
  <si>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</si>
  <si>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</si>
  <si>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</si>
  <si>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</si>
  <si>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</si>
  <si>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</si>
  <si>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</si>
  <si>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</si>
  <si>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</si>
  <si>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</si>
  <si>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</si>
  <si>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</si>
  <si>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</si>
  <si>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</si>
  <si>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</si>
  <si>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</si>
  <si>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</si>
  <si>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</si>
  <si>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</si>
  <si>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</si>
  <si>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</si>
  <si>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</si>
  <si>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</si>
  <si>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</si>
  <si>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</si>
  <si>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</si>
  <si>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</si>
  <si>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</si>
  <si>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</si>
  <si>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</si>
  <si>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</si>
  <si>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</si>
  <si>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</si>
  <si>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</si>
  <si>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</si>
  <si>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</si>
  <si>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</si>
  <si>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</si>
  <si>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</si>
  <si>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</si>
  <si>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</si>
  <si>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</si>
  <si>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</si>
  <si>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</si>
  <si>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</si>
  <si>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</si>
  <si>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</si>
  <si>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</si>
  <si>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</si>
  <si>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</si>
  <si>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</si>
  <si>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</si>
  <si>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</si>
  <si>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</si>
  <si>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</si>
  <si>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</si>
  <si>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</si>
  <si>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</si>
  <si>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</si>
  <si>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</si>
  <si>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</si>
  <si>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</si>
  <si>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</si>
  <si>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</si>
  <si>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</si>
  <si>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</si>
  <si>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</si>
  <si>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</si>
  <si>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</si>
  <si>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</si>
  <si>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</si>
  <si>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</si>
  <si>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</si>
  <si>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</si>
  <si>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</si>
  <si>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</si>
  <si>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</si>
  <si>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</si>
  <si>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</si>
  <si>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</si>
  <si>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</si>
  <si>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</si>
  <si>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</si>
  <si>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</si>
  <si>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</si>
  <si>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</si>
  <si>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</si>
  <si>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</si>
  <si>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</si>
  <si>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</si>
  <si>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</si>
  <si>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</si>
  <si>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</si>
  <si>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</si>
  <si>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</si>
  <si>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</si>
  <si>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</si>
  <si>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</si>
  <si>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</si>
  <si>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</si>
  <si>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</si>
  <si>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</si>
  <si>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</si>
  <si>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</si>
  <si>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</si>
  <si>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</si>
  <si>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</si>
  <si>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</si>
  <si>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</si>
  <si>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</si>
  <si>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</si>
  <si>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</si>
  <si>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</si>
  <si>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</si>
  <si>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</si>
  <si>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</si>
  <si>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</si>
  <si>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</si>
  <si>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</si>
  <si>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</si>
  <si>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</si>
  <si>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</si>
  <si>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</si>
  <si>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</si>
  <si>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</si>
  <si>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</si>
  <si>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</si>
  <si>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</si>
  <si>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</si>
  <si>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</si>
  <si>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</si>
  <si>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</si>
  <si>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</si>
  <si>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</si>
  <si>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</si>
  <si>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</si>
  <si>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</si>
  <si>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</si>
  <si>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</si>
  <si>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</si>
  <si>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</si>
  <si>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</si>
  <si>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</si>
  <si>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</si>
  <si>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</si>
  <si>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</si>
  <si>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</si>
  <si>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</si>
  <si>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</si>
  <si>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</si>
  <si>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</si>
  <si>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</si>
  <si>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</si>
  <si>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</si>
  <si>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</si>
  <si>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</si>
  <si>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</si>
  <si>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</si>
  <si>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</si>
  <si>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</si>
  <si>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</si>
  <si>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</si>
  <si>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</si>
  <si>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</si>
  <si>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</si>
  <si>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</si>
  <si>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</si>
  <si>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</si>
  <si>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</si>
  <si>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</si>
  <si>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</si>
  <si>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</si>
  <si>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</si>
  <si>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</si>
  <si>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</si>
  <si>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</si>
  <si>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</si>
  <si>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</si>
  <si>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</si>
  <si>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</si>
  <si>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</si>
  <si>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</si>
  <si>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</si>
  <si>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</si>
  <si>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</si>
  <si>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</si>
  <si>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</si>
  <si>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</si>
  <si>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</si>
  <si>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</si>
  <si>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</si>
  <si>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</si>
  <si>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</si>
  <si>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</si>
  <si>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</si>
  <si>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</si>
  <si>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</si>
  <si>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</si>
  <si>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</si>
  <si>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</si>
  <si>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</si>
  <si>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</si>
  <si>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</si>
  <si>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</si>
  <si>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</si>
  <si>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</si>
  <si>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</si>
  <si>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</si>
  <si>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</si>
  <si>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</si>
  <si>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</si>
  <si>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</si>
  <si>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</si>
  <si>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</si>
  <si>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</si>
  <si>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</si>
  <si>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</si>
  <si>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</si>
  <si>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</si>
  <si>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</si>
  <si>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</si>
  <si>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</si>
  <si>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</si>
  <si>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</si>
  <si>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</si>
  <si>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</si>
  <si>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</si>
  <si>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</si>
  <si>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</si>
  <si>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</si>
  <si>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</si>
  <si>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</si>
  <si>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</si>
  <si>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</si>
  <si>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</si>
  <si>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</si>
  <si>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</si>
  <si>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</si>
  <si>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</si>
  <si>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</si>
  <si>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</si>
  <si>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</si>
  <si>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</si>
  <si>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</si>
  <si>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</si>
  <si>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</si>
  <si>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</si>
  <si>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</si>
  <si>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</si>
  <si>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</si>
  <si>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</si>
  <si>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</si>
  <si>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</si>
  <si>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</si>
  <si>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</si>
  <si>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</si>
  <si>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</si>
  <si>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</si>
  <si>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</si>
  <si>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</si>
  <si>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</si>
  <si>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</si>
  <si>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</si>
  <si>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</si>
  <si>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</si>
  <si>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</si>
  <si>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</si>
  <si>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</si>
  <si>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</si>
  <si>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</si>
  <si>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</si>
  <si>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</si>
  <si>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</si>
  <si>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</si>
  <si>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</si>
  <si>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</si>
  <si>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</si>
  <si>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</si>
  <si>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</si>
  <si>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</si>
  <si>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</si>
  <si>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</si>
  <si>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</si>
  <si>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</si>
  <si>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</si>
  <si>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</si>
  <si>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</si>
  <si>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</si>
  <si>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</si>
  <si>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</si>
  <si>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</si>
  <si>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</si>
  <si>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</si>
  <si>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</si>
  <si>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</si>
  <si>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</si>
  <si>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</si>
  <si>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</si>
  <si>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</si>
  <si>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</si>
  <si>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</si>
  <si>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</si>
  <si>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</si>
  <si>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</si>
  <si>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</si>
  <si>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</si>
  <si>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</si>
  <si>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</si>
  <si>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</si>
  <si>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</si>
  <si>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</si>
  <si>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</si>
  <si>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</si>
  <si>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</si>
  <si>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</si>
  <si>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</si>
  <si>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</si>
  <si>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</si>
  <si>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</si>
  <si>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</si>
  <si>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</si>
  <si>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</si>
  <si>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</si>
  <si>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</si>
  <si>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</si>
  <si>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</si>
  <si>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</si>
  <si>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</si>
  <si>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</si>
  <si>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</si>
  <si>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</si>
  <si>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</si>
  <si>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</si>
  <si>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</si>
  <si>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</si>
  <si>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</si>
  <si>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</si>
  <si>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</si>
  <si>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</si>
  <si>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</si>
  <si>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</si>
  <si>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</si>
  <si>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</si>
  <si>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</si>
  <si>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</si>
  <si>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</si>
  <si>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</si>
  <si>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</si>
  <si>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</si>
  <si>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</si>
  <si>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</si>
  <si>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</si>
  <si>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</si>
  <si>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</si>
  <si>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</si>
  <si>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</si>
  <si>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</si>
  <si>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</si>
  <si>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</si>
  <si>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</si>
  <si>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</si>
  <si>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</si>
  <si>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</si>
  <si>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</si>
  <si>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</si>
  <si>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</si>
  <si>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</si>
  <si>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</si>
  <si>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</si>
  <si>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</si>
  <si>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</si>
  <si>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</si>
  <si>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</si>
  <si>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</si>
  <si>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</si>
  <si>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</si>
  <si>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</si>
  <si>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</si>
  <si>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</si>
  <si>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</si>
  <si>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</si>
  <si>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</si>
  <si>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</si>
  <si>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</si>
  <si>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</si>
  <si>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</si>
  <si>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</si>
  <si>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</si>
  <si>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</si>
  <si>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</si>
  <si>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</si>
  <si>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</si>
  <si>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</si>
  <si>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</si>
  <si>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</si>
  <si>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</si>
  <si>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</si>
  <si>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</si>
  <si>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</si>
  <si>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</si>
  <si>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</si>
  <si>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</si>
  <si>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</si>
  <si>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</si>
  <si>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</si>
  <si>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</si>
  <si>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</si>
  <si>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</si>
  <si>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</si>
  <si>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</si>
  <si>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</si>
  <si>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</si>
  <si>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</si>
  <si>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</si>
  <si>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</si>
  <si>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</si>
  <si>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</si>
  <si>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</si>
  <si>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</si>
  <si>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</si>
  <si>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</si>
  <si>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</si>
  <si>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</si>
  <si>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</si>
  <si>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</si>
  <si>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</si>
  <si>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</si>
  <si>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</si>
  <si>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</si>
  <si>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</si>
  <si>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</si>
  <si>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</si>
  <si>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</si>
  <si>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</si>
  <si>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</si>
  <si>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</si>
  <si>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</si>
  <si>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</si>
  <si>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</si>
  <si>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</si>
  <si>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</si>
  <si>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</si>
  <si>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</si>
  <si>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</si>
  <si>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</si>
  <si>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</si>
  <si>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</si>
  <si>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</si>
  <si>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</si>
  <si>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</si>
  <si>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</si>
  <si>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</si>
  <si>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</si>
  <si>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</si>
  <si>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</si>
  <si>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</si>
  <si>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</si>
  <si>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</si>
  <si>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</si>
  <si>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</si>
  <si>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</si>
  <si>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</si>
  <si>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</si>
  <si>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</si>
  <si>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</si>
  <si>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</si>
  <si>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</si>
  <si>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</si>
  <si>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</si>
  <si>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</si>
  <si>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</si>
  <si>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</si>
  <si>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</si>
  <si>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</si>
  <si>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</si>
  <si>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</si>
  <si>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</si>
  <si>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</si>
  <si>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</si>
  <si>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</si>
  <si>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</si>
  <si>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</si>
  <si>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</si>
  <si>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</si>
  <si>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</si>
  <si>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</si>
  <si>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</si>
  <si>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</si>
  <si>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</si>
  <si>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</si>
  <si>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</si>
  <si>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</si>
  <si>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</si>
  <si>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</si>
  <si>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</si>
  <si>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</si>
  <si>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</si>
  <si>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</si>
  <si>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</si>
  <si>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</si>
  <si>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</si>
  <si>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</si>
  <si>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</si>
  <si>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</si>
  <si>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</si>
  <si>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</si>
  <si>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</si>
  <si>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</si>
  <si>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</si>
  <si>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</si>
  <si>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</si>
  <si>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</si>
  <si>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</si>
  <si>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</si>
  <si>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</si>
  <si>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</si>
  <si>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</si>
  <si>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</si>
  <si>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</si>
  <si>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</si>
  <si>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</si>
  <si>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</si>
  <si>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</si>
  <si>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</si>
  <si>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</si>
  <si>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</si>
  <si>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</si>
  <si>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</si>
  <si>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</si>
  <si>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</si>
  <si>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</si>
  <si>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</si>
  <si>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</si>
  <si>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</si>
  <si>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</si>
  <si>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</si>
  <si>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</si>
  <si>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</si>
  <si>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</si>
  <si>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</si>
  <si>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</si>
  <si>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</si>
  <si>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</si>
  <si>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</si>
  <si>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</si>
  <si>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</si>
  <si>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</si>
  <si>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</si>
  <si>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</si>
  <si>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</si>
  <si>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</si>
  <si>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</si>
  <si>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</si>
  <si>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</si>
  <si>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</si>
  <si>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</si>
  <si>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</si>
  <si>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</si>
  <si>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</si>
  <si>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</si>
  <si>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</si>
  <si>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</si>
  <si>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</si>
  <si>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</si>
  <si>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</si>
  <si>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</si>
  <si>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</si>
  <si>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</si>
  <si>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</si>
  <si>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</si>
  <si>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</si>
  <si>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</si>
  <si>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</si>
  <si>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</si>
  <si>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</si>
  <si>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</si>
  <si>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</si>
  <si>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</si>
  <si>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</si>
  <si>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</si>
  <si>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</si>
  <si>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</si>
  <si>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</si>
  <si>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</si>
  <si>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</si>
  <si>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</si>
  <si>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</si>
  <si>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</si>
  <si>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</si>
  <si>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</si>
  <si>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</si>
  <si>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</si>
  <si>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</si>
  <si>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</si>
  <si>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</si>
  <si>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</si>
  <si>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</si>
  <si>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</si>
  <si>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</si>
  <si>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</si>
  <si>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</si>
  <si>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</si>
  <si>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</si>
  <si>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</si>
  <si>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</si>
  <si>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</si>
  <si>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</si>
  <si>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</si>
  <si>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</si>
  <si>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</si>
  <si>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</si>
  <si>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</si>
  <si>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</si>
  <si>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</si>
  <si>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</si>
  <si>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</si>
  <si>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</si>
  <si>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</si>
  <si>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</si>
  <si>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</si>
  <si>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</si>
  <si>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</si>
  <si>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</si>
  <si>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</si>
  <si>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</si>
  <si>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</si>
  <si>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</si>
  <si>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</si>
  <si>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</si>
  <si>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</si>
  <si>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</si>
  <si>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</si>
  <si>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</si>
  <si>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</si>
  <si>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</si>
  <si>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</si>
  <si>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</si>
  <si>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</si>
  <si>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</si>
  <si>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</si>
  <si>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</si>
  <si>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</si>
  <si>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</si>
  <si>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</si>
  <si>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</si>
  <si>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</si>
  <si>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</si>
  <si>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</si>
  <si>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</si>
  <si>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</si>
  <si>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</si>
  <si>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</si>
  <si>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</si>
  <si>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</si>
  <si>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</si>
  <si>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</si>
  <si>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</si>
  <si>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</si>
  <si>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</si>
  <si>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</si>
  <si>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</si>
  <si>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</si>
  <si>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</si>
  <si>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</si>
  <si>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</si>
  <si>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</si>
  <si>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</si>
  <si>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</si>
  <si>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</si>
  <si>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</si>
  <si>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</si>
  <si>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</si>
  <si>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</si>
  <si>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</si>
  <si>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</si>
  <si>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</si>
  <si>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</si>
  <si>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</si>
  <si>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</si>
  <si>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</si>
  <si>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</si>
  <si>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</si>
  <si>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</si>
  <si>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</si>
  <si>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</si>
  <si>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</si>
  <si>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</si>
  <si>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</si>
  <si>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</si>
  <si>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</si>
  <si>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</si>
  <si>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</si>
  <si>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</si>
  <si>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</si>
  <si>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</si>
  <si>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</si>
  <si>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</si>
  <si>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</si>
  <si>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</si>
  <si>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</si>
  <si>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</si>
  <si>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</si>
  <si>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</si>
  <si>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</si>
  <si>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</si>
  <si>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</si>
  <si>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</si>
  <si>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</si>
  <si>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</si>
  <si>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</si>
  <si>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</si>
  <si>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</si>
  <si>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</si>
  <si>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</si>
  <si>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</si>
  <si>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</si>
  <si>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</si>
  <si>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</si>
  <si>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</si>
  <si>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</si>
  <si>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</si>
  <si>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</si>
  <si>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</si>
  <si>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</si>
  <si>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</si>
  <si>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</si>
  <si>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</si>
  <si>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</si>
  <si>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</si>
  <si>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</si>
  <si>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</si>
  <si>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</si>
  <si>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</si>
  <si>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</si>
  <si>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</si>
  <si>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</si>
  <si>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</si>
  <si>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</si>
  <si>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</si>
  <si>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</si>
  <si>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</si>
  <si>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</si>
  <si>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</si>
  <si>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</si>
  <si>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</si>
  <si>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</si>
  <si>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</si>
  <si>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</si>
  <si>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</si>
  <si>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</si>
  <si>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</si>
  <si>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</si>
  <si>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</si>
  <si>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</si>
  <si>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</si>
  <si>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</si>
  <si>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</si>
  <si>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</si>
  <si>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</si>
  <si>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</si>
  <si>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</si>
  <si>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</si>
  <si>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</si>
  <si>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</si>
  <si>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</si>
  <si>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</si>
  <si>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</si>
  <si>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</si>
  <si>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</si>
  <si>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</si>
  <si>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</si>
  <si>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</si>
  <si>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</si>
  <si>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</si>
  <si>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</si>
  <si>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</si>
  <si>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</si>
  <si>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</si>
  <si>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</si>
  <si>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</si>
  <si>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</si>
  <si>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</si>
  <si>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</si>
  <si>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</si>
  <si>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</si>
  <si>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</si>
  <si>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</si>
  <si>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</si>
  <si>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</si>
  <si>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</si>
  <si>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</si>
  <si>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</si>
  <si>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</si>
  <si>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</si>
  <si>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</si>
  <si>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</si>
  <si>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</si>
  <si>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</si>
  <si>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</si>
  <si>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</si>
  <si>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</si>
  <si>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</si>
  <si>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</si>
  <si>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</si>
  <si>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</si>
  <si>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</si>
  <si>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</si>
  <si>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</si>
  <si>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</si>
  <si>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</si>
  <si>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</si>
  <si>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</si>
  <si>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</si>
  <si>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</si>
  <si>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</si>
  <si>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</si>
  <si>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</si>
  <si>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</si>
  <si>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</si>
  <si>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</si>
  <si>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</si>
  <si>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</si>
  <si>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</si>
  <si>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</si>
  <si>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</si>
  <si>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</si>
  <si>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</si>
  <si>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</si>
  <si>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</si>
  <si>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</si>
  <si>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</si>
  <si>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</si>
  <si>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</si>
  <si>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</si>
  <si>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</si>
  <si>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</si>
  <si>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</si>
  <si>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</si>
  <si>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</si>
  <si>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</si>
  <si>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</si>
  <si>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</si>
  <si>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</si>
  <si>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</si>
  <si>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</si>
  <si>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</si>
  <si>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</si>
  <si>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</si>
  <si>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</si>
  <si>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</si>
  <si>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</si>
  <si>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</si>
  <si>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</si>
  <si>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</si>
  <si>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</si>
  <si>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</si>
  <si>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</si>
  <si>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</si>
  <si>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</si>
  <si>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</si>
  <si>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</si>
  <si>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</si>
  <si>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</si>
  <si>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</si>
  <si>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</si>
  <si>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</si>
  <si>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</si>
  <si>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</si>
  <si>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</si>
  <si>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</si>
  <si>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</si>
  <si>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</si>
  <si>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</si>
  <si>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</si>
  <si>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</si>
  <si>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</si>
  <si>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</si>
  <si>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</si>
  <si>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</si>
  <si>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</si>
  <si>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</si>
  <si>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</si>
  <si>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</si>
  <si>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</si>
  <si>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</si>
  <si>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</si>
  <si>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</si>
  <si>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</si>
  <si>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</si>
  <si>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</si>
  <si>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</si>
  <si>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</si>
  <si>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</si>
  <si>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</si>
  <si>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</si>
  <si>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</si>
  <si>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</si>
  <si>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</si>
  <si>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</si>
  <si>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</si>
  <si>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</si>
  <si>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</si>
  <si>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</si>
  <si>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</si>
  <si>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</si>
  <si>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</si>
  <si>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</si>
  <si>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</si>
  <si>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</si>
  <si>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</si>
  <si>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</si>
  <si>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</si>
  <si>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</si>
  <si>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</si>
  <si>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</si>
  <si>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</si>
  <si>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</si>
  <si>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</si>
  <si>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</si>
  <si>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</si>
  <si>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</si>
  <si>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</si>
  <si>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</si>
  <si>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</si>
  <si>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</si>
  <si>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</si>
  <si>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</si>
  <si>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</si>
  <si>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</si>
  <si>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</si>
  <si>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</si>
  <si>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</si>
  <si>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</si>
  <si>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</si>
  <si>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</si>
  <si>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</si>
  <si>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</si>
  <si>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</si>
  <si>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</si>
  <si>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</si>
  <si>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</si>
  <si>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</si>
  <si>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</si>
  <si>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</si>
  <si>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</si>
  <si>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</si>
  <si>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</si>
  <si>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</si>
  <si>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</si>
  <si>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</si>
  <si>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</si>
  <si>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</si>
  <si>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</si>
  <si>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</si>
  <si>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</si>
  <si>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</si>
  <si>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</si>
  <si>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</si>
  <si>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</si>
  <si>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</si>
  <si>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</si>
  <si>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</si>
  <si>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</si>
  <si>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</si>
  <si>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</si>
  <si>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</si>
  <si>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</si>
  <si>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</si>
  <si>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</si>
  <si>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</si>
  <si>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</si>
  <si>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</si>
  <si>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</si>
  <si>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</si>
  <si>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</si>
  <si>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</si>
  <si>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</si>
  <si>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</si>
  <si>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</si>
  <si>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</si>
  <si>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</si>
  <si>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</si>
  <si>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</si>
  <si>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</si>
  <si>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</si>
  <si>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</si>
  <si>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</si>
  <si>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</si>
  <si>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</si>
  <si>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</si>
  <si>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</si>
  <si>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</si>
  <si>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</si>
  <si>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</si>
  <si>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</si>
  <si>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</si>
  <si>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</si>
  <si>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</si>
  <si>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</si>
  <si>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</si>
  <si>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</si>
  <si>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</si>
  <si>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</si>
  <si>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</si>
  <si>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</si>
  <si>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</si>
  <si>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</si>
  <si>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</si>
  <si>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</si>
  <si>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</si>
  <si>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</si>
  <si>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</si>
  <si>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</si>
  <si>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</si>
  <si>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</si>
  <si>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</si>
  <si>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</si>
  <si>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</si>
  <si>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</si>
  <si>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</si>
  <si>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</si>
  <si>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</si>
  <si>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</si>
  <si>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</si>
  <si>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</si>
  <si>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</si>
  <si>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</si>
  <si>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</si>
  <si>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</si>
  <si>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</si>
  <si>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</si>
  <si>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</si>
  <si>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</si>
  <si>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</si>
  <si>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</si>
  <si>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</si>
  <si>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</si>
  <si>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</si>
  <si>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</si>
  <si>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</si>
  <si>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</si>
  <si>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</si>
  <si>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</si>
  <si>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</si>
  <si>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</si>
  <si>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</si>
  <si>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</si>
  <si>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</si>
  <si>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</si>
  <si>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</si>
  <si>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</si>
  <si>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</si>
  <si>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</si>
  <si>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</si>
  <si>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</si>
  <si>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</si>
  <si>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</si>
  <si>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</si>
  <si>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</si>
  <si>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</si>
  <si>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</si>
  <si>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</si>
  <si>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</si>
  <si>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</si>
  <si>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</si>
  <si>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</si>
  <si>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</si>
  <si>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</si>
  <si>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</si>
  <si>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</si>
  <si>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</si>
  <si>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</si>
  <si>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</si>
  <si>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</si>
  <si>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</si>
  <si>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</si>
  <si>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</si>
  <si>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</si>
  <si>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</si>
  <si>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</si>
  <si>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</si>
  <si>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</si>
  <si>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</si>
  <si>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</si>
  <si>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</si>
  <si>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</si>
  <si>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</si>
  <si>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</si>
  <si>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</si>
  <si>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</si>
  <si>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</si>
  <si>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</si>
  <si>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</si>
  <si>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</si>
  <si>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</si>
  <si>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</si>
  <si>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</si>
  <si>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</si>
  <si>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</si>
  <si>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</si>
  <si>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</si>
  <si>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</si>
  <si>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</si>
  <si>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</si>
  <si>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</si>
  <si>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</si>
  <si>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</si>
  <si>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</si>
  <si>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</si>
  <si>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</si>
  <si>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</si>
  <si>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</si>
  <si>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</si>
  <si>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</si>
  <si>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</si>
  <si>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</si>
  <si>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</si>
  <si>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</si>
  <si>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</si>
  <si>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</si>
  <si>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</si>
  <si>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</si>
  <si>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</si>
  <si>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</si>
  <si>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</si>
  <si>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</si>
  <si>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</si>
  <si>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</si>
  <si>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</si>
  <si>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</si>
  <si>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</si>
  <si>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</si>
  <si>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</si>
  <si>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</si>
  <si>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</si>
  <si>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</si>
  <si>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</si>
  <si>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</si>
  <si>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</si>
  <si>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</si>
  <si>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</si>
  <si>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</si>
  <si>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</si>
  <si>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</si>
  <si>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</si>
  <si>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</si>
  <si>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</si>
  <si>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</si>
  <si>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</si>
  <si>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</si>
  <si>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</si>
  <si>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</si>
  <si>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</si>
  <si>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</si>
  <si>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</si>
  <si>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</si>
  <si>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</si>
  <si>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</si>
  <si>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</si>
  <si>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</si>
  <si>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</si>
  <si>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</si>
  <si>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</si>
  <si>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</si>
  <si>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</si>
  <si>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</si>
  <si>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</si>
  <si>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</si>
  <si>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</si>
  <si>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</si>
  <si>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</si>
  <si>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</si>
  <si>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</si>
  <si>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</si>
  <si>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</si>
  <si>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</si>
  <si>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</si>
  <si>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</si>
  <si>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</si>
  <si>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</si>
  <si>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</si>
  <si>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</si>
  <si>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</si>
  <si>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</si>
  <si>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</si>
  <si>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</si>
  <si>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</si>
  <si>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</si>
  <si>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</si>
  <si>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</si>
  <si>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</si>
  <si>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</si>
  <si>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</si>
  <si>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</si>
  <si>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</si>
  <si>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</si>
  <si>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</si>
  <si>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</si>
  <si>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</si>
  <si>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</si>
  <si>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</si>
  <si>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</si>
  <si>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</si>
  <si>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</si>
  <si>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</si>
  <si>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</si>
  <si>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</si>
  <si>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</si>
  <si>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</si>
  <si>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</si>
  <si>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</si>
  <si>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</si>
  <si>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</si>
  <si>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</si>
  <si>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</si>
  <si>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</si>
  <si>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</si>
  <si>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</si>
  <si>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</si>
  <si>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</si>
  <si>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</si>
  <si>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</si>
  <si>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</si>
  <si>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</si>
  <si>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</si>
  <si>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</si>
  <si>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</si>
  <si>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</si>
  <si>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</si>
  <si>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</si>
  <si>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</si>
  <si>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</si>
  <si>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</si>
  <si>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</si>
  <si>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</si>
  <si>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</si>
  <si>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</si>
  <si>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</si>
  <si>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</si>
  <si>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</si>
  <si>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</si>
  <si>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</si>
  <si>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</si>
  <si>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</si>
  <si>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</si>
  <si>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</si>
  <si>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</si>
  <si>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</si>
  <si>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</si>
  <si>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</si>
  <si>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</si>
  <si>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</si>
  <si>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</si>
  <si>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</si>
  <si>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</si>
  <si>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</si>
  <si>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</si>
  <si>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</si>
  <si>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</si>
  <si>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</si>
  <si>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</si>
  <si>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</si>
  <si>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</si>
  <si>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</si>
  <si>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</si>
  <si>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</si>
  <si>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</si>
  <si>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</si>
  <si>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</si>
  <si>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</si>
  <si>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</si>
  <si>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</si>
  <si>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</si>
  <si>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</si>
  <si>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</si>
  <si>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</si>
  <si>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</si>
  <si>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</si>
  <si>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</si>
  <si>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</si>
  <si>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</si>
  <si>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</si>
  <si>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</si>
  <si>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</si>
  <si>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</si>
  <si>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</si>
  <si>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</si>
  <si>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</si>
  <si>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</si>
  <si>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</si>
  <si>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</si>
  <si>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</si>
  <si>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</si>
  <si>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</si>
  <si>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</si>
  <si>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</si>
  <si>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</si>
  <si>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</si>
  <si>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</si>
  <si>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</si>
  <si>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</si>
  <si>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</si>
  <si>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</si>
  <si>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</si>
  <si>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</si>
  <si>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</si>
  <si>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</si>
  <si>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</si>
  <si>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</si>
  <si>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</si>
  <si>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</si>
  <si>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</si>
  <si>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</si>
  <si>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</si>
  <si>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</si>
  <si>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</si>
  <si>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</si>
  <si>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</si>
  <si>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</si>
  <si>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</si>
  <si>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</si>
  <si>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</si>
  <si>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</si>
  <si>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</si>
  <si>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</si>
  <si>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</si>
  <si>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</si>
  <si>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</si>
  <si>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</si>
  <si>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</si>
  <si>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</si>
  <si>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</si>
  <si>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</si>
  <si>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</si>
  <si>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</si>
  <si>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</si>
  <si>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</si>
  <si>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</si>
  <si>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</si>
  <si>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</si>
  <si>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</si>
  <si>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</si>
  <si>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</si>
  <si>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</si>
  <si>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</si>
  <si>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</si>
  <si>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</si>
  <si>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</si>
  <si>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</si>
  <si>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</si>
  <si>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</si>
  <si>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</si>
  <si>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</si>
  <si>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</si>
  <si>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</si>
  <si>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</si>
  <si>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</si>
  <si>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</si>
  <si>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</si>
  <si>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</si>
  <si>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</si>
  <si>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</si>
  <si>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</si>
  <si>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</si>
  <si>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</si>
  <si>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</si>
  <si>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</si>
  <si>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</si>
  <si>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</si>
  <si>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</si>
  <si>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</si>
  <si>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</si>
  <si>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</si>
  <si>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</si>
  <si>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</si>
  <si>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</si>
  <si>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</si>
  <si>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</si>
  <si>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</si>
  <si>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</si>
  <si>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</si>
  <si>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</si>
  <si>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</si>
  <si>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</si>
  <si>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</si>
  <si>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</si>
  <si>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</si>
  <si>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</si>
  <si>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</si>
  <si>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</si>
  <si>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</si>
  <si>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</si>
  <si>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</si>
  <si>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</si>
  <si>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</si>
  <si>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</si>
  <si>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</si>
  <si>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</si>
  <si>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</si>
  <si>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</si>
  <si>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</si>
  <si>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</si>
  <si>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</si>
  <si>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</si>
  <si>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</si>
  <si>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</si>
  <si>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</si>
  <si>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</si>
  <si>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</si>
  <si>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</si>
  <si>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</si>
  <si>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</si>
  <si>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</si>
  <si>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</si>
  <si>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</si>
  <si>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</si>
  <si>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</si>
  <si>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</si>
  <si>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</si>
  <si>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</si>
  <si>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</si>
  <si>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</si>
  <si>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</si>
  <si>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</si>
  <si>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</si>
  <si>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</si>
  <si>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</si>
  <si>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</si>
  <si>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</si>
  <si>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</si>
  <si>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</si>
  <si>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</si>
  <si>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</si>
  <si>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</si>
  <si>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</si>
  <si>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</si>
  <si>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</si>
  <si>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</si>
  <si>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</si>
  <si>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</si>
  <si>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</si>
  <si>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</si>
  <si>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</si>
  <si>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</si>
  <si>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</si>
  <si>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</si>
  <si>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</si>
  <si>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</si>
  <si>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</si>
  <si>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</si>
  <si>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</si>
  <si>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</si>
  <si>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</si>
  <si>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</si>
  <si>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</si>
  <si>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</si>
  <si>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</si>
  <si>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</si>
  <si>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</si>
  <si>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</si>
  <si>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</si>
  <si>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</si>
  <si>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</si>
  <si>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</si>
  <si>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</si>
  <si>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</si>
  <si>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</si>
  <si>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</si>
  <si>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</si>
  <si>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</si>
  <si>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</si>
  <si>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</si>
  <si>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</si>
  <si>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</si>
  <si>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</si>
  <si>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</si>
  <si>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</si>
  <si>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</si>
  <si>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</si>
  <si>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</si>
  <si>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</si>
  <si>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</si>
  <si>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</si>
  <si>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</si>
  <si>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</si>
  <si>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</si>
  <si>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</si>
  <si>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</si>
  <si>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</si>
  <si>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</si>
  <si>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</si>
  <si>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</si>
  <si>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</si>
  <si>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</si>
  <si>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</si>
  <si>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</si>
  <si>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</si>
  <si>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</si>
  <si>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</si>
  <si>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</si>
  <si>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</si>
  <si>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</si>
  <si>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</si>
  <si>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</si>
  <si>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</si>
  <si>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</si>
  <si>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</si>
  <si>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</si>
  <si>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</si>
  <si>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</si>
  <si>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</si>
  <si>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</si>
  <si>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</si>
  <si>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</si>
  <si>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</si>
  <si>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</si>
  <si>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</si>
  <si>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</si>
  <si>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</si>
  <si>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</si>
  <si>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</si>
  <si>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</si>
  <si>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</si>
  <si>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</si>
  <si>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</si>
  <si>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</si>
  <si>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</si>
  <si>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</si>
  <si>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</si>
  <si>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</si>
  <si>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</si>
  <si>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</si>
  <si>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</si>
  <si>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</si>
  <si>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</si>
  <si>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</si>
  <si>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</si>
  <si>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</si>
  <si>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</si>
  <si>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</si>
  <si>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</si>
  <si>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</si>
  <si>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</si>
  <si>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</si>
  <si>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</si>
  <si>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</si>
  <si>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</si>
  <si>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</si>
  <si>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</si>
  <si>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</si>
  <si>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</si>
  <si>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</si>
  <si>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</si>
  <si>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</si>
  <si>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</si>
  <si>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</si>
  <si>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</si>
  <si>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</si>
  <si>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</si>
  <si>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</si>
  <si>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</si>
  <si>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</si>
  <si>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</si>
  <si>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</si>
  <si>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</si>
  <si>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</si>
  <si>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</si>
  <si>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</si>
  <si>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</si>
  <si>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</si>
  <si>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</si>
  <si>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</si>
  <si>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</si>
  <si>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</si>
  <si>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</si>
  <si>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</si>
  <si>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</si>
  <si>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</si>
  <si>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</si>
  <si>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</si>
  <si>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</si>
  <si>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</si>
  <si>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</si>
  <si>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</si>
  <si>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</si>
  <si>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</si>
  <si>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</si>
  <si>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</si>
  <si>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</si>
  <si>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</si>
  <si>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</si>
  <si>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</si>
  <si>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</si>
  <si>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</si>
  <si>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</si>
  <si>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</si>
  <si>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</si>
  <si>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</si>
  <si>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</si>
  <si>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</si>
  <si>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</si>
  <si>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</si>
  <si>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</si>
  <si>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</si>
  <si>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</si>
  <si>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</si>
  <si>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</si>
  <si>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</si>
  <si>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</si>
  <si>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</si>
  <si>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</si>
  <si>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</si>
  <si>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</si>
  <si>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</si>
  <si>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</si>
  <si>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</si>
  <si>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</si>
  <si>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</si>
  <si>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</si>
  <si>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</si>
  <si>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</si>
  <si>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</si>
  <si>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</si>
  <si>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</si>
  <si>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</si>
  <si>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</si>
  <si>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</si>
  <si>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</si>
  <si>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</si>
  <si>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</si>
  <si>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</si>
  <si>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</si>
  <si>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</si>
  <si>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</si>
  <si>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</si>
  <si>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</si>
  <si>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</si>
  <si>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</si>
  <si>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</si>
  <si>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</si>
  <si>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</si>
  <si>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</si>
  <si>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</si>
  <si>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</si>
  <si>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</si>
  <si>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</si>
  <si>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</si>
  <si>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</si>
  <si>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</si>
  <si>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</si>
  <si>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</si>
  <si>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</si>
  <si>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</si>
  <si>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</si>
  <si>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</si>
  <si>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</si>
  <si>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</si>
  <si>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</si>
  <si>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</si>
  <si>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</si>
  <si>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</si>
  <si>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</si>
  <si>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</si>
  <si>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</si>
  <si>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</si>
  <si>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</si>
  <si>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</si>
  <si>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</si>
  <si>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</si>
  <si>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</si>
  <si>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</si>
  <si>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</si>
  <si>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</si>
  <si>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</si>
  <si>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</si>
  <si>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</si>
  <si>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</si>
  <si>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</si>
  <si>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</si>
  <si>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</si>
  <si>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</si>
  <si>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</si>
  <si>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</si>
  <si>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</si>
  <si>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</si>
  <si>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</si>
  <si>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</si>
  <si>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</si>
  <si>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</si>
  <si>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</si>
  <si>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</si>
  <si>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</si>
  <si>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</si>
  <si>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</si>
  <si>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</si>
  <si>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</si>
  <si>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</si>
  <si>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</si>
  <si>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</si>
  <si>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</si>
  <si>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</si>
  <si>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</si>
  <si>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</si>
  <si>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</si>
  <si>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</si>
  <si>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</si>
  <si>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</si>
  <si>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</si>
  <si>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</si>
  <si>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</si>
  <si>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</si>
  <si>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</si>
  <si>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</si>
  <si>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</si>
  <si>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</si>
  <si>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</si>
  <si>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</si>
  <si>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</si>
  <si>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</si>
  <si>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</si>
  <si>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</si>
  <si>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</si>
  <si>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</si>
  <si>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</si>
  <si>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</si>
  <si>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</si>
  <si>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</si>
  <si>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</si>
  <si>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</si>
  <si>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</si>
  <si>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</si>
  <si>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</si>
  <si>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</si>
  <si>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</si>
  <si>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</si>
  <si>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</si>
  <si>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</si>
  <si>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</si>
  <si>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</si>
  <si>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</si>
  <si>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</si>
  <si>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</si>
  <si>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</si>
  <si>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</si>
  <si>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</si>
  <si>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</si>
  <si>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</si>
  <si>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</si>
  <si>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</si>
  <si>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</si>
  <si>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</si>
  <si>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</si>
  <si>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</si>
  <si>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</si>
  <si>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</si>
  <si>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</si>
  <si>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</si>
  <si>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</si>
  <si>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</si>
  <si>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</si>
  <si>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</si>
  <si>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</si>
  <si>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</si>
  <si>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</si>
  <si>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</si>
  <si>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</si>
  <si>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</si>
  <si>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</si>
  <si>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</si>
  <si>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</si>
  <si>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</si>
  <si>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</si>
  <si>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</si>
  <si>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</si>
  <si>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</si>
  <si>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</si>
  <si>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</si>
  <si>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</si>
  <si>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</si>
  <si>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</si>
  <si>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</si>
  <si>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</si>
  <si>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</si>
  <si>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</si>
  <si>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</si>
  <si>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</si>
  <si>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</si>
  <si>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</si>
  <si>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</si>
  <si>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</si>
  <si>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</si>
  <si>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</si>
  <si>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</si>
  <si>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</si>
  <si>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</si>
  <si>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</si>
  <si>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</si>
  <si>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</si>
  <si>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</si>
  <si>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</si>
  <si>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</si>
  <si>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</si>
  <si>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</si>
  <si>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</si>
  <si>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</si>
  <si>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</si>
  <si>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</si>
  <si>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</si>
  <si>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</si>
  <si>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</si>
  <si>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</si>
  <si>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</si>
  <si>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</si>
  <si>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</si>
  <si>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</si>
  <si>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</si>
  <si>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</si>
  <si>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</si>
  <si>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</si>
  <si>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</si>
  <si>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</si>
  <si>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</si>
  <si>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</si>
  <si>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</si>
  <si>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</si>
  <si>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</si>
  <si>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</si>
  <si>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</si>
  <si>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</si>
  <si>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</si>
  <si>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</si>
  <si>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</si>
  <si>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</si>
  <si>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</si>
  <si>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</si>
  <si>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</si>
  <si>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</si>
  <si>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</si>
  <si>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</si>
  <si>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</si>
  <si>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</si>
  <si>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</si>
  <si>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</si>
  <si>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</si>
  <si>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</si>
  <si>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</si>
  <si>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</si>
  <si>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</si>
  <si>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</si>
  <si>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</si>
  <si>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</si>
  <si>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</si>
  <si>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</si>
  <si>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</si>
  <si>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</si>
  <si>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</si>
  <si>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</si>
  <si>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</si>
  <si>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</si>
  <si>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</si>
  <si>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</si>
  <si>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</si>
  <si>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</si>
  <si>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</si>
  <si>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</si>
  <si>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</si>
  <si>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</si>
  <si>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</si>
  <si>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</si>
  <si>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</si>
  <si>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</si>
  <si>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</si>
  <si>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</si>
  <si>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</si>
  <si>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</si>
  <si>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</si>
  <si>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</si>
  <si>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</si>
  <si>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</si>
  <si>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</si>
  <si>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</si>
  <si>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</si>
  <si>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</si>
  <si>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</si>
  <si>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</si>
  <si>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</si>
  <si>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</si>
  <si>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</si>
  <si>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</si>
  <si>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</si>
  <si>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</si>
  <si>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</si>
  <si>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</si>
  <si>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</si>
  <si>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</si>
  <si>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</si>
  <si>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</si>
  <si>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</si>
  <si>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</si>
  <si>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</si>
  <si>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</si>
  <si>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</si>
  <si>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</si>
  <si>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</si>
  <si>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</si>
  <si>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</si>
  <si>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</si>
  <si>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</si>
  <si>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</si>
  <si>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</si>
  <si>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</si>
  <si>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</si>
  <si>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</si>
  <si>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</si>
  <si>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</si>
  <si>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</si>
  <si>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</si>
  <si>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</si>
  <si>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</si>
  <si>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</si>
  <si>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</si>
  <si>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</si>
  <si>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</si>
  <si>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</si>
  <si>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</si>
  <si>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</si>
  <si>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</si>
  <si>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</si>
  <si>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</si>
  <si>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</si>
  <si>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</si>
  <si>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</si>
  <si>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</si>
  <si>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</si>
  <si>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</si>
  <si>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</si>
  <si>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</si>
  <si>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</si>
  <si>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</si>
  <si>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</si>
  <si>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</si>
  <si>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</si>
  <si>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</si>
  <si>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</si>
  <si>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</si>
  <si>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</si>
  <si>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</si>
  <si>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</si>
  <si>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</si>
  <si>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</si>
  <si>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</si>
  <si>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</si>
  <si>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</si>
  <si>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</si>
  <si>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</si>
  <si>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</si>
  <si>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</si>
  <si>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</si>
  <si>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</si>
  <si>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</si>
  <si>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</si>
  <si>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</si>
  <si>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</si>
  <si>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</si>
  <si>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</si>
  <si>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</si>
  <si>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</si>
  <si>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</si>
  <si>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</si>
  <si>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</si>
  <si>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</si>
  <si>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</si>
  <si>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</si>
  <si>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</si>
  <si>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</si>
  <si>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</si>
  <si>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</si>
  <si>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</si>
  <si>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</si>
  <si>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</si>
  <si>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</si>
  <si>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</si>
  <si>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</si>
  <si>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</si>
  <si>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</si>
  <si>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</si>
  <si>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</si>
  <si>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</si>
  <si>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</si>
  <si>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</si>
  <si>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</si>
  <si>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</si>
  <si>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</si>
  <si>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</si>
  <si>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</si>
  <si>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</si>
  <si>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</si>
  <si>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</si>
  <si>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</si>
  <si>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</si>
  <si>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</si>
  <si>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</si>
  <si>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</si>
  <si>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</si>
  <si>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</si>
  <si>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</si>
  <si>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</si>
  <si>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</si>
  <si>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</si>
  <si>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</si>
  <si>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</si>
  <si>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</si>
  <si>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</si>
  <si>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</si>
  <si>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</si>
  <si>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</si>
  <si>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</si>
  <si>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</si>
  <si>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</si>
  <si>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</si>
  <si>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</si>
  <si>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</si>
  <si>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</si>
  <si>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</si>
  <si>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</si>
  <si>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</si>
  <si>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</si>
  <si>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</si>
  <si>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</si>
  <si>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</si>
  <si>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</si>
  <si>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</si>
  <si>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</si>
  <si>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</si>
  <si>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</si>
  <si>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</si>
  <si>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</si>
  <si>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</si>
  <si>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</si>
  <si>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</si>
  <si>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</si>
  <si>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</si>
  <si>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</si>
  <si>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</si>
  <si>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</si>
  <si>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</si>
  <si>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</si>
  <si>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</si>
  <si>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</si>
  <si>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</si>
  <si>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</si>
  <si>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</si>
  <si>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</si>
  <si>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</si>
  <si>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</si>
  <si>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</si>
  <si>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</si>
  <si>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</si>
  <si>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</si>
  <si>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</si>
  <si>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</si>
  <si>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</si>
  <si>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</si>
  <si>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</si>
  <si>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</si>
  <si>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</si>
  <si>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</si>
  <si>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</si>
  <si>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</si>
  <si>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</si>
  <si>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</si>
  <si>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</si>
  <si>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</si>
  <si>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</si>
  <si>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</si>
  <si>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</si>
  <si>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</si>
  <si>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</si>
  <si>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</si>
  <si>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</si>
  <si>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</si>
  <si>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</si>
  <si>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</si>
  <si>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</si>
  <si>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</si>
  <si>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</si>
  <si>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</si>
  <si>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</si>
  <si>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</si>
  <si>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</si>
  <si>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</si>
  <si>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</si>
  <si>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</si>
  <si>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</si>
  <si>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</si>
  <si>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</si>
  <si>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</si>
  <si>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</si>
  <si>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</si>
  <si>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</si>
  <si>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</si>
  <si>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</si>
  <si>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</si>
  <si>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</si>
  <si>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</si>
  <si>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</si>
  <si>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</si>
  <si>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</si>
  <si>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</si>
  <si>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</si>
  <si>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</si>
  <si>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</si>
  <si>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</si>
  <si>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</si>
  <si>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</si>
  <si>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</si>
  <si>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</si>
  <si>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</si>
  <si>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</si>
  <si>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</si>
  <si>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</si>
  <si>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</si>
  <si>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</si>
  <si>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</si>
  <si>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</si>
  <si>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</si>
  <si>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</si>
  <si>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</si>
  <si>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</si>
  <si>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</si>
  <si>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</si>
  <si>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</si>
  <si>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</si>
  <si>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</si>
  <si>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</si>
  <si>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</si>
  <si>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</si>
  <si>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</si>
  <si>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</si>
  <si>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</si>
  <si>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</si>
  <si>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</si>
  <si>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</si>
  <si>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</si>
  <si>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</si>
  <si>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</si>
  <si>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</si>
  <si>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</si>
  <si>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</si>
  <si>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</si>
  <si>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</si>
  <si>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</si>
  <si>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</si>
  <si>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</si>
  <si>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</si>
  <si>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</si>
  <si>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</si>
  <si>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</si>
  <si>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</si>
  <si>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</si>
  <si>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</si>
  <si>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</si>
  <si>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</si>
  <si>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</si>
  <si>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</si>
  <si>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</si>
  <si>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</si>
  <si>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</si>
  <si>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</si>
  <si>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</si>
  <si>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</si>
  <si>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</si>
  <si>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</si>
  <si>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</si>
  <si>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</si>
  <si>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</si>
  <si>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</si>
  <si>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</si>
  <si>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</si>
  <si>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</si>
  <si>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</si>
  <si>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</si>
  <si>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</si>
  <si>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</si>
  <si>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</si>
  <si>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</si>
  <si>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</si>
  <si>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</si>
  <si>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</si>
  <si>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</si>
  <si>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</si>
  <si>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</si>
  <si>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</si>
  <si>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</si>
  <si>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</si>
  <si>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</si>
  <si>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</si>
  <si>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</si>
  <si>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</si>
  <si>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</si>
  <si>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</si>
  <si>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</si>
  <si>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</si>
  <si>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</si>
  <si>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</si>
  <si>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</si>
  <si>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</si>
  <si>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</si>
  <si>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</si>
  <si>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</si>
  <si>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</si>
  <si>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</si>
  <si>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</si>
  <si>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</si>
  <si>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</si>
  <si>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</si>
  <si>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</si>
  <si>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</si>
  <si>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</si>
  <si>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</si>
  <si>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</si>
  <si>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</si>
  <si>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</si>
  <si>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</si>
  <si>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</si>
  <si>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</si>
  <si>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</si>
  <si>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</si>
  <si>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</si>
  <si>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</si>
  <si>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</si>
  <si>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</si>
  <si>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</si>
  <si>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</si>
  <si>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</si>
  <si>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</si>
  <si>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</si>
  <si>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</si>
  <si>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</si>
  <si>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</si>
  <si>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</si>
  <si>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</si>
  <si>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</si>
  <si>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</si>
  <si>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</si>
  <si>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</si>
  <si>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</si>
  <si>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</si>
  <si>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</si>
  <si>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</si>
  <si>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</si>
  <si>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</si>
  <si>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</si>
  <si>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</si>
  <si>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</si>
  <si>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</si>
  <si>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</si>
  <si>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</si>
  <si>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</si>
  <si>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</si>
  <si>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</si>
  <si>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</si>
  <si>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</si>
  <si>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</si>
  <si>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</si>
  <si>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</si>
  <si>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</si>
  <si>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</si>
  <si>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</si>
  <si>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</si>
  <si>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</si>
  <si>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</si>
  <si>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</si>
  <si>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</si>
  <si>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</si>
  <si>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</si>
  <si>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</si>
  <si>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</si>
  <si>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</si>
  <si>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</si>
  <si>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</si>
  <si>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</si>
  <si>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</si>
  <si>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</si>
  <si>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</si>
  <si>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</si>
  <si>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</si>
  <si>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</si>
  <si>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</si>
  <si>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</si>
  <si>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</si>
  <si>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</si>
  <si>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</si>
  <si>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</si>
  <si>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</si>
  <si>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</si>
  <si>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</si>
  <si>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</si>
  <si>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</si>
  <si>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</si>
  <si>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</si>
  <si>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</si>
  <si>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</si>
  <si>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</si>
  <si>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</si>
  <si>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</si>
  <si>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</si>
  <si>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</si>
  <si>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</si>
  <si>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</si>
  <si>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</si>
  <si>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</si>
  <si>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</si>
  <si>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</si>
  <si>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</si>
  <si>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</si>
  <si>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</si>
  <si>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</si>
  <si>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</si>
  <si>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</si>
  <si>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</si>
  <si>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</si>
  <si>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</si>
  <si>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</si>
  <si>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</si>
  <si>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</si>
  <si>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</si>
  <si>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</si>
  <si>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</si>
  <si>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</si>
  <si>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</si>
  <si>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</si>
  <si>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</si>
  <si>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</si>
  <si>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</si>
  <si>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</si>
  <si>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</si>
  <si>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</si>
  <si>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</si>
  <si>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</si>
  <si>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</si>
  <si>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</si>
  <si>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</si>
  <si>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</si>
  <si>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</si>
  <si>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</si>
  <si>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</si>
  <si>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</si>
  <si>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</si>
  <si>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</si>
  <si>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</si>
  <si>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</si>
  <si>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</si>
  <si>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</si>
  <si>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</si>
  <si>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</si>
  <si>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</si>
  <si>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</si>
  <si>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</si>
  <si>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</si>
  <si>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</si>
  <si>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</si>
  <si>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</si>
  <si>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</si>
  <si>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</si>
  <si>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</si>
  <si>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</si>
  <si>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</si>
  <si>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</si>
  <si>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</si>
  <si>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</si>
  <si>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</si>
  <si>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</si>
  <si>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</si>
  <si>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</si>
  <si>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</si>
  <si>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</si>
  <si>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</si>
  <si>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</si>
  <si>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</si>
  <si>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</si>
  <si>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</si>
  <si>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</si>
  <si>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</si>
  <si>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</si>
  <si>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</si>
  <si>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</si>
  <si>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</si>
  <si>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</si>
  <si>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</si>
  <si>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</si>
  <si>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</si>
  <si>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</si>
  <si>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</si>
  <si>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</si>
  <si>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</si>
  <si>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</si>
  <si>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</si>
  <si>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</si>
  <si>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</si>
  <si>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</si>
  <si>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</si>
  <si>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</si>
  <si>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</si>
  <si>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</si>
  <si>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</si>
  <si>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</si>
  <si>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</si>
  <si>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</si>
  <si>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</si>
  <si>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</si>
  <si>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</si>
  <si>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</si>
  <si>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</si>
  <si>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</si>
  <si>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</si>
  <si>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</si>
  <si>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</si>
  <si>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</si>
  <si>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</si>
  <si>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</si>
  <si>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</si>
  <si>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</si>
  <si>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</si>
  <si>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</si>
  <si>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</si>
  <si>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</si>
  <si>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</si>
  <si>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</si>
  <si>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</si>
  <si>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</si>
  <si>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</si>
  <si>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</si>
  <si>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</si>
  <si>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</si>
  <si>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</si>
  <si>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</si>
  <si>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</si>
  <si>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</si>
  <si>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</si>
  <si>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</si>
  <si>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</si>
  <si>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</si>
  <si>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</si>
  <si>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</si>
  <si>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</si>
  <si>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</si>
  <si>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</si>
  <si>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</si>
  <si>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</si>
  <si>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</si>
  <si>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</si>
  <si>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</si>
  <si>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</si>
  <si>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</si>
  <si>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</si>
  <si>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</si>
  <si>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</si>
  <si>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</si>
  <si>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</si>
  <si>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</si>
  <si>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</si>
  <si>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</si>
  <si>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</si>
  <si>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</si>
  <si>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</si>
  <si>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</si>
  <si>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</si>
  <si>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</si>
  <si>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</si>
  <si>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</si>
  <si>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</si>
  <si>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</si>
  <si>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</si>
  <si>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</si>
  <si>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</si>
  <si>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</si>
  <si>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</si>
  <si>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</si>
  <si>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</si>
  <si>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</si>
  <si>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</si>
  <si>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</si>
  <si>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</si>
  <si>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</si>
  <si>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</si>
  <si>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</si>
  <si>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</si>
  <si>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</si>
  <si>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</si>
  <si>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</si>
  <si>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</si>
  <si>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</si>
  <si>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</si>
  <si>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</si>
  <si>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</si>
  <si>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</si>
  <si>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</si>
  <si>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</si>
  <si>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</si>
  <si>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</si>
  <si>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</si>
  <si>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</si>
  <si>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</si>
  <si>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</si>
  <si>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</si>
  <si>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</si>
  <si>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</si>
  <si>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</si>
  <si>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</si>
  <si>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</si>
  <si>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</si>
  <si>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</si>
  <si>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</si>
  <si>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</si>
  <si>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</si>
  <si>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</si>
  <si>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</si>
  <si>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</si>
  <si>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</si>
  <si>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</si>
  <si>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</si>
  <si>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</si>
  <si>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</si>
  <si>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</si>
  <si>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</si>
  <si>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</si>
  <si>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</si>
  <si>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</si>
  <si>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</si>
  <si>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</si>
  <si>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</si>
  <si>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</si>
  <si>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</si>
  <si>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</si>
  <si>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</si>
  <si>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</si>
  <si>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</si>
  <si>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</si>
  <si>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</si>
  <si>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</si>
  <si>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</si>
  <si>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</si>
  <si>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</si>
  <si>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</si>
  <si>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</si>
  <si>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</si>
  <si>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</si>
  <si>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</si>
  <si>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</si>
  <si>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</si>
  <si>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</si>
  <si>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</si>
  <si>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</si>
  <si>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</si>
  <si>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</si>
  <si>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</si>
  <si>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</si>
  <si>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</si>
  <si>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</si>
  <si>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</si>
  <si>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</si>
  <si>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</si>
  <si>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</si>
  <si>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</si>
  <si>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</si>
  <si>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</si>
  <si>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</si>
  <si>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</si>
  <si>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</si>
  <si>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</si>
  <si>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</si>
  <si>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</si>
  <si>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</si>
  <si>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</si>
  <si>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</si>
  <si>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</si>
  <si>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</si>
  <si>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</si>
  <si>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</si>
  <si>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</si>
  <si>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</si>
  <si>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</si>
  <si>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</si>
  <si>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</si>
  <si>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</si>
  <si>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</si>
  <si>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</si>
  <si>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</si>
  <si>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</si>
  <si>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</si>
  <si>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</si>
  <si>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</si>
  <si>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</si>
  <si>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</si>
  <si>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</si>
  <si>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</si>
  <si>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</si>
  <si>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</si>
  <si>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</si>
  <si>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</si>
  <si>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</si>
  <si>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</si>
  <si>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</si>
  <si>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</si>
  <si>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</si>
  <si>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</si>
  <si>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</si>
  <si>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</si>
  <si>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</si>
  <si>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</si>
  <si>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</si>
  <si>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</si>
  <si>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</si>
  <si>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</si>
  <si>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</si>
  <si>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</si>
  <si>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</si>
  <si>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</si>
  <si>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</si>
  <si>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</si>
  <si>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</si>
  <si>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</si>
  <si>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</si>
  <si>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</si>
  <si>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</si>
  <si>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</si>
  <si>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</si>
  <si>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</si>
  <si>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</si>
  <si>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</si>
  <si>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</si>
  <si>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</si>
  <si>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</si>
  <si>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</si>
  <si>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</si>
  <si>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</si>
  <si>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</si>
  <si>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</si>
  <si>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</si>
  <si>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</si>
  <si>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</si>
  <si>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</si>
  <si>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</si>
  <si>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</si>
  <si>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</si>
  <si>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</si>
  <si>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</si>
  <si>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</si>
  <si>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</si>
  <si>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</si>
  <si>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</si>
  <si>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</si>
  <si>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</si>
  <si>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</si>
  <si>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</si>
  <si>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</si>
  <si>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</si>
  <si>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</si>
  <si>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</si>
  <si>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</si>
  <si>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</si>
  <si>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</si>
  <si>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</si>
  <si>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</si>
  <si>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</si>
  <si>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</si>
  <si>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</si>
  <si>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</si>
  <si>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</si>
  <si>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</si>
  <si>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</si>
  <si>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</si>
  <si>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</si>
  <si>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</si>
  <si>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</si>
  <si>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</si>
  <si>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</si>
  <si>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</si>
  <si>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</si>
  <si>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</si>
  <si>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</si>
  <si>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</si>
  <si>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</si>
  <si>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</si>
  <si>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</si>
  <si>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</si>
  <si>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</si>
  <si>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</si>
  <si>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</si>
  <si>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</si>
  <si>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</si>
  <si>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</si>
  <si>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</si>
  <si>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</si>
  <si>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</si>
  <si>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</si>
  <si>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</si>
  <si>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</si>
  <si>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</si>
  <si>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</si>
  <si>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</si>
  <si>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</si>
  <si>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</si>
  <si>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</si>
  <si>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</si>
  <si>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</si>
  <si>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</si>
  <si>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</si>
  <si>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</si>
  <si>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</si>
  <si>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</si>
  <si>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</si>
  <si>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</si>
  <si>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</si>
  <si>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</si>
  <si>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</si>
  <si>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</si>
  <si>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</si>
  <si>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</si>
  <si>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</si>
  <si>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</si>
  <si>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</si>
  <si>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</si>
  <si>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</si>
  <si>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</si>
  <si>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</si>
  <si>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</si>
  <si>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</si>
  <si>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</si>
  <si>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</si>
  <si>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</si>
  <si>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</si>
  <si>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</si>
  <si>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</si>
  <si>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</si>
  <si>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</si>
  <si>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</si>
  <si>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</si>
  <si>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</si>
  <si>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</si>
  <si>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</si>
  <si>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</si>
  <si>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</si>
  <si>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</si>
  <si>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</si>
  <si>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</si>
  <si>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</si>
  <si>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</si>
  <si>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</si>
  <si>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</si>
  <si>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</si>
  <si>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</si>
  <si>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</si>
  <si>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</si>
  <si>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</si>
  <si>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</si>
  <si>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</si>
  <si>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</si>
  <si>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</si>
  <si>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</si>
  <si>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</si>
  <si>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</si>
  <si>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</si>
  <si>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</si>
  <si>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</si>
  <si>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</si>
  <si>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</si>
  <si>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</si>
  <si>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</si>
  <si>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</si>
  <si>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</si>
  <si>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</si>
  <si>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</si>
  <si>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</si>
  <si>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</si>
  <si>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</si>
  <si>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</si>
  <si>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</si>
  <si>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</si>
  <si>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</si>
  <si>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</si>
  <si>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</si>
  <si>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</si>
  <si>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</si>
  <si>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</si>
  <si>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</si>
  <si>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</si>
  <si>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</si>
  <si>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</si>
  <si>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</si>
  <si>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</si>
  <si>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</si>
  <si>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</si>
  <si>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</si>
  <si>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</si>
  <si>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</si>
  <si>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</si>
  <si>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</si>
  <si>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</si>
  <si>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</si>
  <si>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</si>
  <si>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</si>
  <si>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</si>
  <si>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</si>
  <si>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</si>
  <si>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</si>
  <si>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</si>
  <si>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</si>
  <si>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</si>
  <si>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</si>
  <si>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</si>
  <si>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</si>
  <si>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</si>
  <si>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</si>
  <si>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</si>
  <si>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</si>
  <si>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</si>
  <si>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</si>
  <si>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</si>
  <si>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</si>
  <si>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</si>
  <si>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</si>
  <si>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</si>
  <si>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</si>
  <si>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</si>
  <si>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</si>
  <si>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</si>
  <si>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</si>
  <si>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</si>
  <si>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</si>
  <si>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</si>
  <si>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</si>
  <si>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</si>
  <si>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</si>
  <si>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</si>
  <si>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</si>
  <si>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</si>
  <si>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</si>
  <si>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</si>
  <si>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</si>
  <si>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</si>
  <si>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</si>
  <si>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</si>
  <si>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</si>
  <si>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</si>
  <si>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</si>
  <si>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</si>
  <si>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</si>
  <si>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</si>
  <si>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</si>
  <si>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</si>
  <si>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</si>
  <si>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</si>
  <si>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</si>
  <si>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</si>
  <si>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</si>
  <si>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</si>
  <si>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</si>
  <si>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</si>
  <si>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</si>
  <si>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</si>
  <si>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</si>
  <si>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</si>
  <si>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</si>
  <si>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</si>
  <si>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</si>
  <si>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</si>
  <si>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</si>
  <si>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</si>
  <si>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</si>
  <si>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</si>
  <si>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</si>
  <si>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</si>
  <si>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</si>
  <si>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</si>
  <si>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</si>
  <si>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</si>
  <si>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</si>
  <si>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</si>
  <si>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</si>
  <si>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</si>
  <si>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</si>
  <si>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</si>
  <si>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</si>
  <si>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</si>
  <si>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</si>
  <si>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</si>
  <si>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</si>
  <si>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</si>
  <si>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</si>
  <si>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</si>
  <si>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</si>
  <si>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</si>
  <si>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</si>
  <si>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</si>
  <si>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</si>
  <si>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</si>
  <si>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</si>
  <si>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</si>
  <si>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</si>
  <si>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</si>
  <si>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</si>
  <si>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</si>
  <si>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</si>
  <si>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</si>
  <si>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</si>
  <si>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</si>
  <si>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</si>
  <si>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</si>
  <si>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</si>
  <si>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</si>
  <si>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</si>
  <si>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</si>
  <si>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</si>
  <si>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</si>
  <si>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</si>
  <si>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</si>
  <si>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</si>
  <si>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</si>
  <si>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</si>
  <si>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</si>
  <si>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</si>
  <si>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</si>
  <si>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</si>
  <si>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</si>
  <si>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</si>
  <si>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</si>
  <si>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</si>
  <si>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</si>
  <si>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</si>
  <si>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</si>
  <si>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</si>
  <si>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</si>
  <si>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</si>
  <si>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</si>
  <si>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</si>
  <si>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</si>
  <si>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</si>
  <si>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</si>
  <si>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</si>
  <si>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</si>
  <si>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</si>
  <si>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</si>
  <si>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</si>
  <si>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</si>
  <si>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</si>
  <si>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</si>
  <si>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</si>
  <si>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</si>
  <si>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</si>
  <si>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</si>
  <si>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</si>
  <si>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</si>
  <si>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</si>
  <si>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</si>
  <si>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</si>
  <si>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</si>
  <si>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</si>
  <si>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</si>
  <si>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</si>
  <si>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</si>
  <si>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</si>
  <si>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</si>
  <si>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</si>
  <si>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</si>
  <si>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</si>
  <si>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</si>
  <si>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</si>
  <si>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</si>
  <si>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</si>
  <si>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</si>
  <si>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</si>
  <si>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</si>
  <si>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</si>
  <si>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</si>
  <si>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</si>
  <si>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</si>
  <si>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</si>
  <si>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</si>
  <si>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</si>
  <si>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</si>
  <si>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</si>
  <si>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</si>
  <si>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</si>
  <si>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</si>
  <si>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</si>
  <si>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</si>
  <si>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</si>
  <si>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</si>
  <si>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</si>
  <si>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</si>
  <si>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</si>
  <si>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</si>
  <si>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</si>
  <si>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</si>
  <si>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</si>
  <si>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</si>
  <si>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</si>
  <si>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</si>
  <si>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</si>
  <si>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</si>
  <si>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</si>
  <si>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</si>
  <si>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</si>
  <si>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</si>
  <si>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</si>
  <si>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</si>
  <si>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</si>
  <si>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</si>
  <si>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</si>
  <si>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</si>
  <si>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</si>
  <si>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</si>
  <si>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</si>
  <si>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</si>
  <si>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</si>
  <si>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</si>
  <si>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</si>
  <si>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</si>
  <si>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</si>
  <si>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</si>
  <si>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</si>
  <si>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</si>
  <si>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</si>
  <si>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</si>
  <si>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</si>
  <si>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</si>
  <si>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</si>
  <si>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</si>
  <si>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</si>
  <si>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</si>
  <si>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</si>
  <si>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</si>
  <si>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</si>
  <si>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</si>
  <si>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</si>
  <si>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</si>
  <si>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</si>
  <si>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</si>
  <si>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</si>
  <si>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</si>
  <si>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</si>
  <si>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</si>
  <si>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</si>
  <si>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</si>
  <si>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</si>
  <si>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</si>
  <si>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</si>
  <si>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</si>
  <si>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</si>
  <si>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</si>
  <si>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</si>
  <si>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</si>
  <si>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</si>
  <si>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</si>
  <si>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</si>
  <si>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</si>
  <si>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</si>
  <si>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</si>
  <si>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</si>
  <si>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</si>
  <si>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</si>
  <si>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</si>
  <si>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</si>
  <si>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</si>
  <si>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</si>
  <si>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</si>
  <si>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</si>
  <si>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</si>
  <si>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</si>
  <si>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</si>
  <si>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</si>
  <si>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</si>
  <si>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</si>
  <si>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</si>
  <si>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</si>
  <si>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</si>
  <si>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</si>
  <si>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</si>
  <si>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</si>
  <si>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</si>
  <si>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</si>
  <si>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</si>
  <si>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</si>
  <si>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</si>
  <si>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</si>
  <si>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</si>
  <si>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</si>
  <si>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</si>
  <si>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</si>
  <si>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</si>
  <si>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</si>
  <si>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</si>
  <si>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</si>
  <si>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</si>
  <si>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</si>
  <si>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</si>
  <si>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</si>
  <si>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</si>
  <si>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</si>
  <si>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</si>
  <si>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</si>
  <si>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</si>
  <si>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</si>
  <si>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</si>
  <si>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</si>
  <si>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</si>
  <si>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</si>
  <si>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</si>
  <si>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</si>
  <si>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</si>
  <si>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</si>
  <si>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</si>
  <si>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</si>
  <si>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</si>
  <si>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</si>
  <si>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</si>
  <si>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</si>
  <si>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</si>
  <si>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</si>
  <si>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</si>
  <si>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</si>
  <si>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</si>
  <si>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</si>
  <si>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</si>
  <si>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</si>
  <si>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</si>
  <si>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</si>
  <si>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</si>
  <si>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</si>
  <si>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</si>
  <si>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</si>
  <si>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</si>
  <si>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</si>
  <si>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</si>
  <si>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</si>
  <si>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</si>
  <si>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</si>
  <si>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</si>
  <si>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</si>
  <si>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</si>
  <si>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</si>
  <si>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</si>
  <si>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</si>
  <si>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</si>
  <si>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</si>
  <si>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</si>
  <si>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</si>
  <si>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</si>
  <si>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</si>
  <si>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</si>
  <si>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</si>
  <si>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</si>
  <si>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</si>
  <si>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</si>
  <si>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</si>
  <si>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</si>
  <si>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</si>
  <si>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</si>
  <si>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</si>
  <si>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</si>
  <si>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</si>
  <si>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</si>
  <si>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</si>
  <si>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</si>
  <si>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</si>
  <si>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</si>
  <si>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</si>
  <si>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</si>
  <si>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</si>
  <si>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</si>
  <si>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</si>
  <si>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</si>
  <si>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</si>
  <si>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</si>
  <si>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</si>
  <si>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</si>
  <si>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</si>
  <si>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</si>
  <si>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</si>
  <si>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</si>
  <si>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</si>
  <si>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</si>
  <si>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</si>
  <si>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</si>
  <si>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</si>
  <si>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</si>
  <si>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</si>
  <si>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</si>
  <si>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</si>
  <si>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</si>
  <si>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</si>
  <si>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</si>
  <si>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</si>
  <si>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</si>
  <si>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</si>
  <si>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</si>
  <si>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</si>
  <si>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</si>
  <si>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</si>
  <si>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</si>
  <si>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</si>
  <si>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</si>
  <si>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</si>
  <si>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</si>
  <si>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</si>
  <si>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</si>
  <si>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</si>
  <si>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</si>
  <si>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</si>
  <si>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</si>
  <si>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</si>
  <si>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</si>
  <si>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</si>
  <si>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</si>
  <si>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</si>
  <si>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</si>
  <si>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</si>
  <si>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</si>
  <si>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</si>
  <si>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</si>
  <si>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</si>
  <si>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</si>
  <si>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</si>
  <si>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</si>
  <si>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</si>
  <si>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</si>
  <si>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</si>
  <si>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</si>
  <si>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</si>
  <si>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</si>
  <si>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</si>
  <si>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</si>
  <si>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</si>
  <si>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</si>
  <si>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</si>
  <si>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</si>
  <si>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</si>
  <si>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</si>
  <si>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</si>
  <si>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</si>
  <si>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</si>
  <si>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</si>
  <si>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</si>
  <si>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</si>
  <si>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</si>
  <si>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</si>
  <si>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</si>
  <si>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</si>
  <si>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</si>
  <si>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</si>
  <si>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</si>
  <si>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</si>
  <si>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</si>
  <si>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</si>
  <si>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</si>
  <si>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</si>
  <si>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</si>
  <si>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</si>
  <si>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</si>
  <si>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</si>
  <si>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</si>
  <si>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</si>
  <si>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</si>
  <si>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</si>
  <si>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</si>
  <si>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</si>
  <si>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</si>
  <si>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</si>
  <si>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</si>
  <si>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</si>
  <si>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</si>
  <si>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</si>
  <si>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</si>
  <si>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</si>
  <si>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</si>
  <si>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</si>
  <si>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</si>
  <si>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</si>
  <si>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</si>
  <si>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</si>
  <si>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</si>
  <si>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</si>
  <si>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</si>
  <si>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</si>
  <si>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</si>
  <si>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</si>
  <si>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</si>
  <si>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</si>
  <si>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</si>
  <si>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</si>
  <si>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</si>
  <si>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</si>
  <si>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</si>
  <si>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</si>
  <si>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</si>
  <si>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</si>
  <si>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</si>
  <si>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</si>
  <si>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</si>
  <si>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</si>
  <si>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</si>
  <si>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</si>
  <si>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</si>
  <si>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</si>
  <si>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</si>
  <si>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</si>
  <si>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</si>
  <si>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</si>
  <si>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</si>
  <si>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</si>
  <si>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</si>
  <si>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</si>
  <si>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</si>
  <si>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</si>
  <si>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</si>
  <si>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</si>
  <si>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</si>
  <si>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</si>
  <si>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</si>
  <si>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</si>
  <si>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</si>
  <si>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</si>
  <si>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</si>
  <si>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</si>
  <si>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</si>
  <si>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</si>
  <si>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</si>
  <si>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</si>
  <si>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</si>
  <si>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</si>
  <si>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</si>
  <si>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</si>
  <si>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</si>
  <si>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</si>
  <si>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</si>
  <si>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</si>
  <si>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</si>
  <si>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</si>
  <si>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</si>
  <si>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</si>
  <si>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</si>
  <si>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</si>
  <si>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</si>
  <si>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</si>
  <si>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</si>
  <si>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</si>
  <si>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</si>
  <si>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</si>
  <si>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</si>
  <si>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</si>
  <si>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</si>
  <si>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</si>
  <si>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</si>
  <si>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</si>
  <si>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</si>
  <si>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</si>
  <si>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</si>
  <si>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</si>
  <si>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</si>
  <si>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</si>
  <si>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</si>
  <si>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</si>
  <si>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</si>
  <si>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</si>
  <si>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</si>
  <si>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</si>
  <si>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</si>
  <si>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</si>
  <si>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</si>
  <si>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</si>
  <si>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</si>
  <si>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</si>
  <si>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</si>
  <si>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</si>
  <si>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</si>
  <si>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</si>
  <si>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</si>
  <si>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</si>
  <si>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</si>
  <si>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</si>
  <si>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</si>
  <si>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</si>
  <si>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</si>
  <si>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</si>
  <si>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</si>
  <si>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</si>
  <si>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</si>
  <si>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</si>
  <si>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</si>
  <si>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</si>
  <si>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</si>
  <si>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</si>
  <si>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</si>
  <si>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</si>
  <si>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</si>
  <si>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</si>
  <si>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</si>
  <si>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</si>
  <si>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</si>
  <si>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</si>
  <si>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</si>
  <si>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</si>
  <si>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</si>
  <si>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</si>
  <si>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</si>
  <si>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</si>
  <si>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</si>
  <si>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</si>
  <si>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</si>
  <si>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</si>
  <si>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</si>
  <si>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</si>
  <si>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</si>
  <si>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</si>
  <si>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</si>
  <si>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</si>
  <si>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</si>
  <si>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</si>
  <si>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</si>
  <si>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</si>
  <si>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</si>
  <si>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</si>
  <si>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</si>
  <si>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</si>
  <si>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</si>
  <si>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</si>
  <si>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</si>
  <si>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</si>
  <si>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</si>
  <si>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</si>
  <si>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</si>
  <si>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</si>
  <si>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</si>
  <si>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</si>
  <si>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</si>
  <si>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</si>
  <si>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</si>
  <si>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</si>
  <si>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</si>
  <si>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</si>
  <si>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</si>
  <si>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</si>
  <si>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</si>
  <si>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</si>
  <si>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</si>
  <si>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</si>
  <si>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</si>
  <si>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</si>
  <si>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</si>
  <si>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</si>
  <si>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</si>
  <si>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</si>
  <si>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</si>
  <si>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</si>
  <si>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</si>
  <si>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</si>
  <si>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</si>
  <si>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</si>
  <si>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</si>
  <si>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</si>
  <si>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</si>
  <si>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</si>
  <si>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</si>
  <si>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</si>
  <si>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</si>
  <si>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</si>
  <si>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</si>
  <si>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</si>
  <si>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</si>
  <si>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</si>
  <si>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</si>
  <si>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</si>
  <si>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</si>
  <si>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</si>
  <si>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</si>
  <si>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</si>
  <si>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</si>
  <si>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</si>
  <si>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</si>
  <si>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</si>
  <si>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</si>
  <si>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</si>
  <si>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</si>
  <si>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</si>
  <si>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</si>
  <si>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</si>
  <si>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</si>
  <si>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</si>
  <si>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</si>
  <si>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</si>
  <si>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</si>
  <si>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</si>
  <si>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</si>
  <si>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</si>
  <si>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</si>
  <si>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</si>
  <si>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</si>
  <si>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</si>
  <si>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</si>
  <si>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</si>
  <si>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</si>
  <si>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</si>
  <si>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</si>
  <si>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</si>
  <si>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</si>
  <si>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</si>
  <si>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</si>
  <si>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</si>
  <si>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</si>
  <si>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</si>
  <si>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</si>
  <si>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</si>
  <si>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</si>
  <si>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</si>
  <si>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</si>
  <si>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</si>
  <si>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</si>
  <si>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</si>
  <si>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</si>
  <si>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</si>
  <si>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</si>
  <si>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</si>
  <si>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</si>
  <si>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</si>
  <si>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</si>
  <si>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</si>
  <si>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</si>
  <si>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</si>
  <si>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</si>
  <si>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</si>
  <si>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</si>
  <si>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</si>
  <si>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</si>
  <si>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</si>
  <si>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</si>
  <si>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</si>
  <si>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</si>
  <si>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</si>
  <si>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</si>
  <si>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</si>
  <si>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</si>
  <si>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</si>
  <si>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</si>
  <si>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</si>
  <si>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</si>
  <si>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</si>
  <si>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</si>
  <si>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</si>
  <si>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</si>
  <si>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</si>
  <si>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</si>
  <si>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</si>
  <si>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</si>
  <si>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</si>
  <si>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</si>
  <si>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</si>
  <si>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</si>
  <si>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</si>
  <si>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</si>
  <si>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</si>
  <si>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</si>
  <si>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</si>
  <si>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</si>
  <si>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</si>
  <si>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</si>
  <si>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</si>
  <si>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</si>
  <si>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</si>
  <si>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</si>
  <si>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</si>
  <si>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</si>
  <si>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</si>
  <si>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</si>
  <si>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</si>
  <si>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</si>
  <si>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</si>
  <si>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</si>
  <si>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</si>
  <si>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</si>
  <si>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</si>
  <si>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</si>
  <si>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</si>
  <si>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</si>
  <si>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</si>
  <si>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</si>
  <si>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</si>
  <si>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</si>
  <si>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</si>
  <si>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</si>
  <si>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</si>
  <si>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</si>
  <si>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</si>
  <si>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</si>
  <si>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</si>
  <si>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</si>
  <si>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</si>
  <si>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</si>
  <si>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</si>
  <si>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</si>
  <si>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</si>
  <si>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</si>
  <si>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</si>
  <si>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</si>
  <si>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</si>
  <si>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</si>
  <si>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</si>
  <si>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</si>
  <si>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</si>
  <si>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</si>
  <si>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</si>
  <si>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</si>
  <si>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</si>
  <si>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</si>
  <si>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</si>
  <si>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</si>
  <si>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</si>
  <si>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</si>
  <si>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</si>
  <si>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</si>
  <si>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</si>
  <si>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</si>
  <si>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</si>
  <si>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</si>
  <si>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</si>
  <si>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</si>
  <si>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</si>
  <si>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</si>
  <si>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</si>
  <si>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</si>
  <si>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</si>
  <si>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</si>
  <si>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</si>
  <si>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</si>
  <si>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</si>
  <si>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</si>
  <si>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</si>
  <si>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</si>
  <si>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</si>
  <si>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</si>
  <si>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</si>
  <si>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</si>
  <si>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</si>
  <si>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</si>
  <si>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</si>
  <si>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</si>
  <si>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</si>
  <si>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</si>
  <si>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</si>
  <si>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</si>
  <si>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</si>
  <si>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</si>
  <si>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</si>
  <si>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</si>
  <si>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</si>
  <si>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</si>
  <si>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</si>
  <si>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</si>
  <si>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</si>
  <si>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</si>
  <si>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</si>
  <si>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</si>
  <si>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</si>
  <si>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</si>
  <si>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</si>
  <si>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</si>
  <si>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</si>
  <si>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</si>
  <si>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</si>
  <si>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</si>
  <si>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</si>
  <si>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</si>
  <si>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</si>
  <si>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</si>
  <si>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</si>
  <si>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</si>
  <si>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</si>
  <si>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</si>
  <si>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</si>
  <si>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</si>
  <si>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</si>
  <si>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</si>
  <si>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</si>
  <si>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</si>
  <si>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</si>
  <si>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</si>
  <si>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</si>
  <si>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</si>
  <si>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</si>
  <si>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</si>
  <si>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</si>
  <si>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</si>
  <si>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</si>
  <si>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</si>
  <si>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</si>
  <si>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</si>
  <si>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</si>
  <si>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</si>
  <si>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</si>
  <si>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</si>
  <si>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</si>
  <si>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</si>
  <si>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</si>
  <si>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</si>
  <si>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</si>
  <si>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</si>
  <si>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</si>
  <si>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</si>
  <si>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</si>
  <si>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</si>
  <si>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</si>
  <si>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</si>
  <si>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</si>
  <si>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</si>
  <si>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</si>
  <si>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</si>
  <si>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</si>
  <si>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</si>
  <si>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</si>
  <si>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</si>
  <si>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</si>
  <si>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</si>
  <si>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</si>
  <si>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</si>
  <si>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</si>
  <si>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</si>
  <si>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</si>
  <si>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</si>
  <si>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</si>
  <si>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</si>
  <si>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</si>
  <si>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</si>
  <si>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</si>
  <si>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</si>
  <si>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</si>
  <si>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</si>
  <si>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</si>
  <si>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</si>
  <si>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</si>
  <si>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</si>
  <si>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</si>
  <si>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</si>
  <si>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</si>
  <si>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</si>
  <si>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</si>
  <si>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</si>
  <si>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</si>
  <si>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</si>
  <si>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</si>
  <si>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</si>
  <si>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</si>
  <si>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</si>
  <si>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</si>
  <si>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</si>
  <si>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</si>
  <si>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</si>
  <si>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</si>
  <si>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</si>
  <si>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</si>
  <si>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</si>
  <si>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</si>
  <si>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</si>
  <si>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</si>
  <si>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</si>
  <si>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</si>
  <si>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</si>
  <si>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</si>
  <si>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</si>
  <si>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</si>
  <si>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</si>
  <si>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</si>
  <si>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</si>
  <si>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</si>
  <si>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</si>
  <si>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</si>
  <si>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</si>
  <si>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</si>
  <si>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</si>
  <si>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</si>
  <si>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</si>
  <si>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</si>
  <si>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</si>
  <si>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</si>
  <si>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</si>
  <si>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</si>
  <si>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</si>
  <si>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</si>
  <si>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</si>
  <si>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</si>
  <si>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</si>
  <si>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</si>
  <si>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</si>
  <si>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</si>
  <si>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</si>
  <si>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</si>
  <si>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</si>
  <si>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</si>
  <si>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</si>
  <si>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</si>
  <si>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</si>
  <si>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</si>
  <si>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</si>
  <si>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</si>
  <si>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</si>
  <si>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</si>
  <si>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</si>
  <si>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</si>
  <si>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</si>
  <si>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</si>
  <si>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</si>
  <si>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</si>
  <si>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</si>
  <si>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</si>
  <si>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</si>
  <si>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</si>
  <si>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</si>
  <si>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</si>
  <si>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</si>
  <si>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</si>
  <si>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</si>
  <si>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</si>
  <si>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</si>
  <si>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</si>
  <si>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</si>
  <si>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</si>
  <si>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</si>
  <si>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</si>
  <si>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</si>
  <si>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</si>
  <si>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</si>
  <si>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</si>
  <si>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</si>
  <si>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</si>
  <si>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</si>
  <si>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</si>
  <si>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</si>
  <si>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</si>
  <si>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</si>
  <si>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</si>
  <si>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</si>
  <si>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</si>
  <si>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</si>
  <si>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</si>
  <si>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</si>
  <si>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</si>
  <si>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</si>
  <si>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</si>
  <si>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</si>
  <si>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</si>
  <si>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</si>
  <si>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</si>
  <si>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</si>
  <si>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</si>
  <si>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</si>
  <si>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</si>
  <si>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</si>
  <si>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</si>
  <si>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</si>
  <si>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</si>
  <si>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</si>
  <si>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</si>
  <si>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</si>
  <si>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</si>
  <si>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</si>
  <si>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</si>
  <si>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</si>
  <si>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</si>
  <si>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</si>
  <si>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</si>
  <si>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</si>
  <si>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</si>
  <si>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</si>
  <si>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</si>
  <si>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</si>
  <si>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</si>
  <si>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</si>
  <si>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</si>
  <si>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</si>
  <si>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</si>
  <si>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</si>
  <si>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</si>
  <si>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</si>
  <si>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</si>
  <si>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</si>
  <si>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</si>
  <si>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</si>
  <si>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</si>
  <si>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</si>
  <si>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</si>
  <si>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</si>
  <si>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</si>
  <si>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</si>
  <si>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</si>
  <si>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</si>
  <si>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</si>
  <si>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</si>
  <si>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</si>
  <si>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</si>
  <si>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</si>
  <si>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</si>
  <si>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</si>
  <si>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</si>
  <si>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</si>
  <si>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</si>
  <si>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</si>
  <si>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</si>
  <si>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</si>
  <si>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</si>
  <si>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</si>
  <si>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</si>
  <si>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</si>
  <si>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</si>
  <si>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</si>
  <si>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</si>
  <si>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</si>
  <si>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</si>
  <si>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</si>
  <si>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</si>
  <si>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</si>
  <si>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</si>
  <si>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</si>
  <si>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</si>
  <si>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</si>
  <si>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</si>
  <si>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</si>
  <si>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</si>
  <si>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</si>
  <si>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</si>
  <si>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</si>
  <si>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</si>
  <si>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</si>
  <si>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</si>
  <si>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</si>
  <si>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</si>
  <si>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</si>
  <si>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</si>
  <si>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</si>
  <si>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</si>
  <si>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</si>
  <si>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</si>
  <si>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</si>
  <si>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</si>
  <si>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</si>
  <si>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</si>
  <si>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</si>
  <si>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</si>
  <si>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</si>
  <si>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</si>
  <si>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</si>
  <si>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</si>
  <si>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</si>
  <si>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</si>
  <si>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</si>
  <si>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</si>
  <si>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</si>
  <si>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</si>
  <si>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</si>
  <si>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</si>
  <si>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</si>
  <si>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</si>
  <si>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</si>
  <si>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</si>
  <si>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</si>
  <si>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</si>
  <si>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</si>
  <si>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</si>
  <si>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</si>
  <si>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</si>
  <si>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</si>
  <si>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</si>
  <si>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</si>
  <si>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</si>
  <si>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</si>
  <si>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</si>
  <si>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</si>
  <si>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</si>
  <si>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</si>
  <si>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</si>
  <si>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</si>
  <si>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</si>
  <si>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</si>
  <si>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</si>
  <si>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</si>
  <si>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</si>
  <si>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</si>
  <si>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</si>
  <si>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</si>
  <si>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</si>
  <si>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</si>
  <si>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</si>
  <si>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</si>
  <si>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</si>
  <si>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</si>
  <si>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</si>
  <si>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</si>
  <si>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</si>
  <si>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</si>
  <si>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</si>
  <si>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</si>
  <si>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</si>
  <si>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</si>
  <si>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</si>
  <si>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</si>
  <si>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</si>
  <si>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</si>
  <si>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</si>
  <si>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</si>
  <si>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</si>
  <si>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</si>
  <si>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</si>
  <si>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</si>
  <si>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</si>
  <si>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</si>
  <si>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</si>
  <si>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</si>
  <si>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</si>
  <si>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</si>
  <si>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</si>
  <si>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</si>
  <si>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</si>
  <si>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</si>
  <si>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</si>
  <si>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</si>
  <si>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</si>
  <si>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</si>
  <si>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</si>
  <si>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</si>
  <si>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</si>
  <si>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</si>
  <si>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</si>
  <si>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</si>
  <si>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</si>
  <si>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</si>
  <si>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</si>
  <si>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</si>
  <si>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</si>
  <si>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</si>
  <si>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</si>
  <si>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</si>
  <si>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</si>
  <si>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</si>
  <si>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</si>
  <si>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</si>
  <si>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</si>
  <si>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</si>
  <si>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</si>
  <si>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</si>
  <si>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</si>
  <si>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</si>
  <si>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</si>
  <si>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</si>
  <si>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</si>
  <si>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</si>
  <si>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</si>
  <si>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</si>
  <si>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</si>
  <si>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</si>
  <si>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</si>
  <si>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</si>
  <si>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</si>
  <si>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</si>
  <si>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</si>
  <si>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</si>
  <si>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</si>
  <si>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</si>
  <si>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</si>
  <si>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</si>
  <si>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</si>
  <si>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</si>
  <si>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</si>
  <si>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</si>
  <si>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</si>
  <si>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</si>
  <si>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</si>
  <si>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</si>
  <si>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</si>
  <si>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</si>
  <si>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</si>
  <si>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</si>
  <si>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</si>
  <si>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</si>
  <si>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</si>
  <si>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</si>
  <si>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</si>
  <si>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</si>
  <si>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</si>
  <si>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</si>
  <si>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</si>
  <si>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</si>
  <si>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</si>
  <si>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</si>
  <si>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</si>
  <si>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</si>
  <si>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</si>
  <si>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</si>
  <si>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</si>
  <si>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</si>
  <si>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</si>
  <si>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</si>
  <si>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</si>
  <si>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</si>
  <si>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</si>
  <si>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</si>
  <si>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</si>
  <si>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</si>
  <si>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</si>
  <si>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</si>
  <si>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</si>
  <si>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</si>
  <si>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</si>
  <si>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</si>
  <si>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</si>
  <si>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</si>
  <si>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</si>
  <si>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</si>
  <si>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</si>
  <si>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</si>
  <si>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</si>
  <si>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</si>
  <si>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</si>
  <si>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</si>
  <si>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</si>
  <si>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</si>
  <si>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</si>
  <si>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</si>
  <si>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</si>
  <si>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</si>
  <si>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</si>
  <si>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</si>
  <si>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</si>
  <si>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</si>
  <si>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</si>
  <si>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</si>
  <si>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</si>
  <si>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</si>
  <si>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</si>
  <si>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</si>
  <si>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</si>
  <si>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</si>
  <si>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</si>
  <si>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</si>
  <si>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</si>
  <si>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</si>
  <si>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</si>
  <si>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</si>
  <si>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</si>
  <si>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</si>
  <si>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</si>
  <si>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</si>
  <si>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</si>
  <si>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</si>
  <si>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</si>
  <si>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</si>
  <si>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</si>
  <si>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</si>
  <si>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</si>
  <si>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</si>
  <si>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</si>
  <si>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</si>
  <si>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</si>
  <si>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</si>
  <si>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</si>
  <si>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</si>
  <si>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</si>
  <si>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</si>
  <si>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</si>
  <si>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</si>
  <si>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</si>
  <si>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</si>
  <si>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</si>
  <si>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</si>
  <si>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</si>
  <si>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</si>
  <si>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</si>
  <si>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</si>
  <si>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</si>
  <si>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</si>
  <si>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</si>
  <si>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</si>
  <si>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</si>
  <si>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</si>
  <si>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</si>
  <si>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</si>
  <si>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</si>
  <si>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</si>
  <si>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</si>
  <si>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</si>
  <si>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</si>
  <si>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</si>
  <si>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</si>
  <si>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</si>
  <si>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</si>
  <si>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</si>
  <si>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</si>
  <si>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</si>
  <si>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</si>
  <si>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</si>
  <si>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</si>
  <si>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</si>
  <si>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</si>
  <si>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</si>
  <si>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</si>
  <si>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</si>
  <si>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</si>
  <si>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</si>
  <si>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</si>
  <si>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</si>
  <si>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</si>
  <si>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</si>
  <si>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</si>
  <si>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</si>
  <si>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</si>
  <si>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</si>
  <si>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</si>
  <si>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</si>
  <si>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</si>
  <si>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</si>
  <si>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</si>
  <si>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</si>
  <si>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</si>
  <si>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</si>
  <si>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</si>
  <si>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</si>
  <si>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</si>
  <si>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</si>
  <si>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</si>
  <si>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</si>
  <si>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</si>
  <si>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</si>
  <si>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</si>
  <si>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</si>
  <si>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</si>
  <si>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</si>
  <si>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</si>
  <si>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</si>
  <si>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</si>
  <si>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</si>
  <si>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</si>
  <si>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</si>
  <si>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</si>
  <si>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</si>
  <si>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</si>
  <si>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</si>
  <si>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</si>
  <si>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</si>
  <si>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</si>
  <si>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</si>
  <si>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</si>
  <si>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</si>
  <si>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</si>
  <si>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</si>
  <si>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</si>
  <si>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</si>
  <si>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</si>
  <si>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</si>
  <si>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</si>
  <si>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</si>
  <si>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</si>
  <si>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</si>
  <si>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</si>
  <si>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</si>
  <si>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</si>
  <si>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</si>
  <si>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</si>
  <si>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</si>
  <si>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</si>
  <si>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</si>
  <si>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</si>
  <si>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</si>
  <si>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</si>
  <si>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</si>
  <si>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</si>
  <si>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</si>
  <si>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</si>
  <si>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</si>
  <si>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</si>
  <si>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</si>
  <si>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</si>
  <si>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</si>
  <si>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</si>
  <si>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</si>
  <si>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</si>
  <si>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</si>
  <si>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</si>
  <si>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</si>
  <si>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</si>
  <si>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</si>
  <si>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</si>
  <si>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</si>
  <si>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</si>
  <si>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</si>
  <si>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</si>
  <si>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</si>
  <si>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</si>
  <si>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</si>
  <si>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</si>
  <si>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</si>
  <si>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</si>
  <si>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</si>
  <si>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</si>
  <si>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</si>
  <si>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</si>
  <si>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</si>
  <si>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</si>
  <si>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</si>
  <si>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</si>
  <si>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</si>
  <si>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</si>
  <si>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</si>
  <si>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</si>
  <si>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</si>
  <si>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</si>
  <si>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</si>
  <si>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</si>
  <si>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</si>
  <si>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</si>
  <si>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</si>
  <si>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</si>
  <si>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</si>
  <si>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</si>
  <si>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</si>
  <si>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</si>
  <si>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</si>
  <si>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</si>
  <si>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</si>
  <si>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</si>
  <si>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</si>
  <si>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</si>
  <si>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</si>
  <si>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</si>
  <si>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</si>
  <si>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</si>
  <si>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</si>
  <si>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</si>
  <si>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</si>
  <si>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</si>
  <si>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</si>
  <si>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</si>
  <si>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</si>
  <si>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</si>
  <si>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</si>
  <si>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</si>
  <si>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</si>
  <si>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</si>
  <si>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</si>
  <si>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</si>
  <si>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</si>
  <si>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</si>
  <si>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</si>
  <si>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</si>
  <si>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</si>
  <si>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</si>
  <si>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</si>
  <si>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</si>
  <si>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</si>
  <si>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</si>
  <si>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</si>
  <si>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</si>
  <si>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</si>
  <si>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</si>
  <si>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</si>
  <si>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</si>
  <si>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</si>
  <si>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</si>
  <si>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</si>
  <si>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</si>
  <si>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</si>
  <si>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</si>
  <si>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</si>
  <si>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</si>
  <si>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</si>
  <si>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</si>
  <si>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</si>
  <si>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</si>
  <si>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</si>
  <si>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</si>
  <si>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</si>
  <si>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</si>
  <si>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</si>
  <si>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</si>
  <si>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</si>
  <si>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</si>
  <si>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</si>
  <si>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</si>
  <si>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</si>
  <si>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</si>
  <si>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</si>
  <si>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</si>
  <si>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</si>
  <si>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</si>
  <si>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</si>
  <si>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</si>
  <si>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</si>
  <si>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</si>
  <si>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</si>
  <si>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</si>
  <si>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</si>
  <si>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</si>
  <si>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</si>
  <si>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</si>
  <si>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</si>
  <si>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</si>
  <si>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</si>
  <si>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</si>
  <si>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</si>
  <si>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</si>
  <si>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</si>
  <si>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</si>
  <si>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</si>
  <si>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</si>
  <si>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</si>
  <si>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</si>
  <si>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</si>
  <si>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</si>
  <si>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</si>
  <si>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</si>
  <si>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</si>
  <si>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</si>
  <si>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</si>
  <si>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</si>
  <si>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</si>
  <si>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</si>
  <si>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</si>
  <si>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</si>
  <si>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</si>
  <si>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</si>
  <si>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</si>
  <si>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</si>
  <si>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</si>
  <si>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</si>
  <si>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</si>
  <si>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</si>
  <si>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</si>
  <si>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</si>
  <si>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</si>
  <si>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</si>
  <si>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</si>
  <si>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</si>
  <si>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</si>
  <si>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</si>
  <si>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</si>
  <si>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</si>
  <si>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</si>
  <si>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</si>
  <si>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</si>
  <si>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</si>
  <si>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</si>
  <si>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</si>
  <si>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</si>
  <si>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</si>
  <si>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</si>
  <si>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</si>
  <si>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</si>
  <si>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</si>
  <si>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</si>
  <si>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</si>
  <si>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</si>
  <si>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</si>
  <si>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</si>
  <si>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</si>
  <si>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</si>
  <si>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</si>
  <si>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</si>
  <si>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</si>
  <si>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</si>
  <si>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</si>
  <si>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</si>
  <si>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</si>
  <si>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</si>
  <si>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</si>
  <si>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</si>
  <si>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</si>
  <si>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</si>
  <si>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</si>
  <si>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</si>
  <si>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</si>
  <si>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</si>
  <si>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</si>
  <si>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</si>
  <si>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</si>
  <si>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</si>
  <si>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</si>
  <si>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</si>
  <si>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</si>
  <si>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</si>
  <si>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</si>
  <si>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</si>
  <si>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</si>
  <si>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</si>
  <si>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</si>
  <si>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</si>
  <si>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</si>
  <si>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</si>
  <si>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</si>
  <si>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</si>
  <si>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</si>
  <si>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</si>
  <si>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</si>
  <si>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</si>
  <si>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</si>
  <si>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</si>
  <si>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</si>
  <si>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</si>
  <si>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</si>
  <si>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</si>
  <si>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</si>
  <si>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</si>
  <si>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</si>
  <si>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</si>
  <si>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</si>
  <si>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</si>
  <si>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</si>
  <si>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</si>
  <si>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</si>
  <si>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</si>
  <si>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</si>
  <si>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</si>
  <si>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</si>
  <si>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</si>
  <si>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</si>
  <si>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</si>
  <si>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</si>
  <si>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</si>
  <si>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</si>
  <si>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</si>
  <si>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</si>
  <si>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</si>
  <si>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</si>
  <si>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</si>
  <si>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</si>
  <si>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</si>
  <si>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</si>
  <si>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</si>
  <si>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</si>
  <si>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</si>
  <si>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</si>
  <si>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</si>
  <si>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</si>
  <si>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</si>
  <si>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</si>
  <si>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</si>
  <si>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</si>
  <si>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</si>
  <si>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</si>
  <si>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</si>
  <si>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</si>
  <si>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</si>
  <si>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</si>
  <si>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</si>
  <si>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</si>
  <si>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</si>
  <si>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</si>
  <si>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</si>
  <si>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</si>
  <si>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</si>
  <si>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</si>
  <si>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</si>
  <si>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</si>
  <si>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</si>
  <si>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</si>
  <si>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</si>
  <si>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</si>
  <si>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</si>
  <si>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</si>
  <si>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</si>
  <si>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</si>
  <si>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</si>
  <si>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</si>
  <si>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</si>
  <si>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</si>
  <si>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</si>
  <si>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</si>
  <si>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</si>
  <si>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</si>
  <si>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</si>
  <si>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</si>
  <si>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</si>
  <si>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</si>
  <si>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</si>
  <si>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</si>
  <si>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</si>
  <si>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</si>
  <si>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</si>
  <si>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</si>
  <si>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</si>
  <si>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</si>
  <si>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</si>
  <si>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</si>
  <si>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</si>
  <si>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</si>
  <si>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</si>
  <si>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</si>
  <si>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</si>
  <si>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</si>
  <si>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</si>
  <si>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</si>
  <si>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</si>
  <si>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</si>
  <si>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</si>
  <si>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</si>
  <si>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</si>
  <si>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</si>
  <si>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</si>
  <si>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</si>
  <si>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</si>
  <si>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</si>
  <si>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</si>
  <si>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</si>
  <si>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</si>
  <si>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</si>
  <si>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</si>
  <si>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</si>
  <si>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</si>
  <si>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</si>
  <si>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</si>
  <si>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</si>
  <si>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</si>
  <si>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</si>
  <si>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</si>
  <si>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</si>
  <si>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</si>
  <si>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</si>
  <si>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</si>
  <si>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</si>
  <si>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</si>
  <si>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</si>
  <si>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</si>
  <si>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</si>
  <si>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</si>
  <si>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</si>
  <si>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</si>
  <si>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</si>
  <si>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</si>
  <si>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</si>
  <si>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</si>
  <si>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</si>
  <si>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</si>
  <si>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</si>
  <si>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</si>
  <si>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</si>
  <si>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</si>
  <si>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</si>
  <si>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</si>
  <si>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</si>
  <si>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</si>
  <si>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</si>
  <si>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</si>
  <si>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</si>
  <si>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</si>
  <si>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</si>
  <si>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</si>
  <si>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</si>
  <si>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</si>
  <si>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</si>
  <si>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</si>
  <si>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</si>
  <si>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</si>
  <si>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</si>
  <si>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</si>
  <si>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</si>
  <si>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</si>
  <si>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</si>
  <si>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</si>
  <si>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</si>
  <si>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</si>
  <si>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</si>
  <si>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</si>
  <si>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</si>
  <si>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</si>
  <si>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</si>
  <si>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</si>
  <si>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</si>
  <si>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</si>
  <si>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</si>
  <si>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</si>
  <si>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</si>
  <si>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</si>
  <si>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</si>
  <si>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</si>
  <si>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</si>
  <si>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</si>
  <si>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</si>
  <si>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</si>
  <si>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</si>
  <si>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</si>
  <si>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</si>
  <si>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</si>
  <si>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</si>
  <si>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</si>
  <si>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</si>
  <si>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</si>
  <si>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</si>
  <si>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</si>
  <si>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</si>
  <si>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</si>
  <si>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</si>
  <si>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</si>
  <si>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</si>
  <si>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</si>
  <si>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</si>
  <si>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</si>
  <si>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</si>
  <si>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</si>
  <si>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</si>
  <si>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</si>
  <si>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</si>
  <si>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</si>
  <si>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</si>
  <si>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</si>
  <si>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</si>
  <si>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</si>
  <si>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</si>
  <si>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</si>
  <si>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</si>
  <si>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</si>
  <si>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</si>
  <si>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</si>
  <si>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</si>
  <si>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</si>
  <si>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</si>
  <si>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</si>
  <si>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</si>
  <si>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</si>
  <si>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</si>
  <si>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</si>
  <si>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</si>
  <si>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</si>
  <si>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</si>
  <si>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</si>
  <si>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</si>
  <si>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</si>
  <si>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</si>
  <si>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</si>
  <si>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</si>
  <si>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</si>
  <si>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</si>
  <si>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</si>
  <si>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</si>
  <si>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</si>
  <si>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</si>
  <si>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</si>
  <si>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</si>
  <si>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</si>
  <si>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</si>
  <si>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</si>
  <si>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</si>
  <si>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</si>
  <si>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</si>
  <si>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</si>
  <si>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</si>
  <si>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</si>
  <si>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</si>
  <si>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</si>
  <si>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</si>
  <si>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</si>
  <si>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</si>
  <si>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</si>
  <si>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</si>
  <si>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</si>
  <si>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</si>
  <si>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</si>
  <si>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</si>
  <si>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</si>
  <si>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</si>
  <si>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</si>
  <si>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</si>
  <si>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</si>
  <si>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</si>
  <si>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</si>
  <si>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</si>
  <si>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</si>
  <si>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</si>
  <si>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</si>
  <si>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</si>
  <si>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</si>
  <si>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</si>
  <si>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</si>
  <si>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</si>
  <si>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</si>
  <si>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</si>
  <si>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</si>
  <si>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</si>
  <si>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</si>
  <si>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</si>
  <si>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</si>
  <si>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</si>
  <si>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</si>
  <si>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</si>
  <si>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</si>
  <si>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</si>
  <si>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</si>
  <si>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</si>
  <si>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</si>
  <si>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</si>
  <si>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</si>
  <si>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</si>
  <si>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</si>
  <si>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</si>
  <si>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</si>
  <si>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</si>
  <si>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</si>
  <si>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</si>
  <si>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</si>
  <si>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</si>
  <si>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</si>
  <si>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</si>
  <si>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</si>
  <si>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</si>
  <si>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</si>
  <si>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</si>
  <si>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</si>
  <si>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</si>
  <si>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</si>
  <si>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</si>
  <si>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</si>
  <si>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</si>
  <si>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</si>
  <si>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</si>
  <si>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</si>
  <si>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</si>
  <si>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</si>
  <si>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</si>
  <si>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</si>
  <si>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</si>
  <si>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</si>
  <si>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</si>
  <si>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</si>
  <si>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</si>
  <si>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</si>
  <si>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</si>
  <si>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</si>
  <si>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</si>
  <si>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</si>
  <si>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</si>
  <si>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</si>
  <si>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</si>
  <si>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</si>
  <si>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</si>
  <si>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</si>
  <si>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</si>
  <si>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</si>
  <si>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</si>
  <si>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</si>
  <si>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</si>
  <si>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</si>
  <si>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</si>
  <si>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</si>
  <si>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</si>
  <si>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</si>
  <si>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</si>
  <si>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</si>
  <si>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</si>
  <si>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</si>
  <si>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</si>
  <si>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</si>
  <si>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</si>
  <si>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</si>
  <si>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</si>
  <si>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</si>
  <si>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</si>
  <si>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</si>
  <si>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</si>
  <si>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</si>
  <si>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</si>
  <si>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</si>
  <si>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</si>
  <si>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</si>
  <si>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</si>
  <si>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</si>
  <si>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</si>
  <si>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</si>
  <si>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</si>
  <si>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</si>
  <si>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</si>
  <si>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</si>
  <si>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</si>
  <si>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</si>
  <si>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</si>
  <si>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</si>
  <si>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</si>
  <si>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</si>
  <si>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</si>
  <si>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</si>
  <si>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</si>
  <si>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</si>
  <si>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</si>
  <si>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</si>
  <si>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</si>
  <si>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</si>
  <si>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</si>
  <si>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</si>
  <si>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</si>
  <si>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</si>
  <si>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</si>
  <si>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</si>
  <si>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</si>
  <si>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</si>
  <si>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</si>
  <si>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</si>
  <si>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</si>
  <si>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</si>
  <si>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</si>
  <si>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</si>
  <si>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</si>
  <si>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</si>
  <si>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</si>
  <si>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</si>
  <si>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</si>
  <si>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</si>
  <si>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</si>
  <si>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</si>
  <si>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</si>
  <si>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</si>
  <si>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</si>
  <si>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</si>
  <si>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</si>
  <si>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</si>
  <si>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</si>
  <si>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</si>
  <si>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</si>
  <si>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</si>
  <si>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</si>
  <si>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</si>
  <si>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</si>
  <si>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</si>
  <si>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</si>
  <si>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</si>
  <si>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</si>
  <si>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</si>
  <si>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</si>
  <si>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</si>
  <si>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</si>
  <si>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</si>
  <si>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</si>
  <si>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</si>
  <si>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</si>
  <si>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</si>
  <si>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</si>
  <si>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</si>
  <si>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</si>
  <si>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</si>
  <si>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</si>
  <si>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</si>
  <si>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</si>
  <si>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</si>
  <si>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</si>
  <si>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</si>
  <si>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</si>
  <si>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</si>
  <si>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</si>
  <si>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</si>
  <si>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</si>
  <si>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</si>
  <si>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</si>
  <si>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</si>
  <si>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</si>
  <si>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</si>
  <si>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</si>
  <si>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</si>
  <si>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</si>
  <si>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</si>
  <si>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</si>
  <si>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</si>
  <si>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</si>
  <si>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</si>
  <si>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</si>
  <si>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</si>
  <si>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</si>
  <si>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</si>
  <si>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</si>
  <si>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</si>
  <si>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</si>
  <si>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</si>
  <si>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</si>
  <si>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</si>
  <si>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</si>
  <si>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</si>
  <si>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</si>
  <si>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</si>
  <si>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</si>
  <si>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</si>
  <si>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</si>
  <si>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</si>
  <si>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</si>
  <si>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</si>
  <si>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</si>
  <si>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</si>
  <si>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</si>
  <si>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</si>
  <si>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</si>
  <si>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</si>
  <si>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</si>
  <si>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</si>
  <si>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</si>
  <si>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</si>
  <si>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</si>
  <si>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</si>
  <si>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</si>
  <si>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</si>
  <si>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</si>
  <si>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</si>
  <si>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</si>
  <si>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</si>
  <si>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</si>
  <si>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</si>
  <si>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</si>
  <si>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</si>
  <si>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</si>
  <si>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</si>
  <si>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</si>
  <si>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</si>
  <si>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</si>
  <si>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</si>
  <si>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</si>
  <si>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</si>
  <si>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</si>
  <si>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</si>
  <si>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</si>
  <si>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</si>
  <si>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</si>
  <si>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</si>
  <si>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</si>
  <si>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</si>
  <si>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</si>
  <si>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</si>
  <si>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</si>
  <si>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</si>
  <si>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</si>
  <si>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</si>
  <si>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</si>
  <si>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</si>
  <si>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</si>
  <si>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</si>
  <si>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</si>
  <si>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</si>
  <si>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</si>
  <si>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</si>
  <si>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</si>
  <si>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</si>
  <si>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</si>
  <si>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</si>
  <si>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</si>
  <si>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</si>
  <si>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</si>
  <si>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</si>
  <si>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</si>
  <si>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</si>
  <si>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</si>
  <si>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</si>
  <si>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</si>
  <si>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</si>
  <si>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</si>
  <si>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</si>
  <si>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</si>
  <si>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</si>
  <si>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</si>
  <si>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</si>
  <si>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</si>
  <si>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</si>
  <si>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</si>
  <si>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</si>
  <si>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</si>
  <si>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</si>
  <si>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</si>
  <si>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</si>
  <si>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</si>
  <si>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</si>
  <si>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</si>
  <si>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</si>
  <si>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</si>
  <si>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</si>
  <si>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</si>
  <si>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</si>
  <si>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</si>
  <si>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</si>
  <si>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</si>
  <si>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</si>
  <si>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</si>
  <si>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</si>
  <si>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</si>
  <si>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</si>
  <si>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</si>
  <si>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</si>
  <si>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</si>
  <si>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</si>
  <si>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</si>
  <si>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</si>
  <si>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</si>
  <si>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</si>
  <si>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</si>
  <si>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</si>
  <si>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</si>
  <si>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</si>
  <si>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</si>
  <si>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</si>
  <si>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</si>
  <si>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</si>
  <si>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</si>
  <si>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</si>
  <si>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</si>
  <si>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</si>
  <si>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</si>
  <si>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</si>
  <si>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</si>
  <si>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</si>
  <si>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</si>
  <si>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</si>
  <si>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</si>
  <si>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</si>
  <si>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</si>
  <si>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</si>
  <si>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</si>
  <si>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</si>
  <si>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</si>
  <si>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</si>
  <si>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</si>
  <si>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</si>
  <si>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</si>
  <si>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</si>
  <si>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</si>
  <si>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</si>
  <si>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</si>
  <si>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</si>
  <si>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</si>
  <si>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</si>
  <si>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</si>
  <si>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</si>
  <si>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</si>
  <si>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</si>
  <si>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</si>
  <si>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</si>
  <si>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</si>
  <si>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</si>
  <si>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</si>
  <si>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</si>
  <si>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</si>
  <si>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</si>
  <si>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</si>
  <si>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</si>
  <si>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</si>
  <si>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</si>
  <si>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</si>
  <si>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</si>
  <si>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</si>
  <si>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</si>
  <si>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</si>
  <si>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</si>
  <si>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</si>
  <si>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</si>
  <si>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</si>
  <si>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</si>
  <si>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</si>
  <si>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</si>
  <si>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</si>
  <si>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</si>
  <si>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</si>
  <si>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</si>
  <si>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</si>
  <si>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</si>
  <si>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</si>
  <si>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</si>
  <si>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</si>
  <si>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</si>
  <si>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</si>
  <si>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</si>
  <si>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</si>
  <si>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</si>
  <si>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</si>
  <si>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</si>
  <si>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</si>
  <si>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</si>
  <si>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</si>
  <si>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</si>
  <si>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</si>
  <si>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</si>
  <si>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</si>
  <si>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</si>
  <si>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</si>
  <si>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</si>
  <si>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</si>
  <si>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</si>
  <si>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</si>
  <si>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</si>
  <si>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</si>
  <si>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</si>
  <si>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</si>
  <si>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</si>
  <si>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</si>
  <si>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</si>
  <si>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</si>
  <si>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</si>
  <si>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</si>
  <si>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</si>
  <si>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</si>
  <si>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</si>
  <si>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</si>
  <si>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</si>
  <si>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</si>
  <si>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</si>
  <si>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</si>
  <si>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</si>
  <si>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</si>
  <si>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</si>
  <si>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</si>
  <si>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</si>
  <si>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</si>
  <si>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</si>
  <si>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</si>
  <si>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</si>
  <si>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</si>
  <si>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</si>
  <si>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</si>
  <si>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</si>
  <si>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</si>
  <si>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</si>
  <si>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</si>
  <si>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</si>
  <si>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</si>
  <si>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</si>
  <si>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</si>
  <si>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</si>
  <si>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</si>
  <si>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</si>
  <si>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</si>
  <si>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</si>
  <si>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</si>
  <si>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</si>
  <si>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</si>
  <si>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</si>
  <si>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</si>
  <si>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</si>
  <si>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</si>
  <si>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</si>
  <si>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</si>
  <si>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</si>
  <si>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</si>
  <si>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</si>
  <si>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</si>
  <si>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</si>
  <si>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</si>
  <si>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</si>
  <si>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</si>
  <si>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</si>
  <si>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</si>
  <si>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</si>
  <si>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</si>
  <si>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</si>
  <si>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</si>
  <si>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</si>
  <si>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</si>
  <si>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</si>
  <si>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</si>
  <si>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</si>
  <si>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</si>
  <si>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</si>
  <si>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</si>
  <si>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</si>
  <si>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</si>
  <si>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</si>
  <si>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</si>
  <si>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</si>
  <si>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</si>
  <si>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</si>
  <si>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</si>
  <si>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</si>
  <si>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</si>
  <si>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</si>
  <si>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</si>
  <si>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</si>
  <si>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</si>
  <si>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</si>
  <si>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</si>
  <si>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</si>
  <si>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</si>
  <si>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</si>
  <si>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</si>
  <si>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</si>
  <si>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</si>
  <si>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</si>
  <si>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</si>
  <si>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</si>
  <si>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</si>
  <si>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</si>
  <si>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</si>
  <si>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</si>
  <si>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</si>
  <si>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</si>
  <si>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</si>
  <si>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</si>
  <si>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</si>
  <si>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</si>
  <si>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</si>
  <si>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</si>
  <si>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</si>
  <si>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</si>
  <si>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</si>
  <si>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</si>
  <si>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</si>
  <si>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</si>
  <si>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</si>
  <si>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</si>
  <si>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</si>
  <si>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</si>
  <si>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</si>
  <si>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</si>
  <si>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</si>
  <si>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</si>
  <si>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</si>
  <si>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</si>
  <si>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</si>
  <si>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</si>
  <si>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</si>
  <si>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</si>
  <si>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</si>
  <si>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</si>
  <si>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</si>
  <si>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</si>
  <si>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</si>
  <si>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</si>
  <si>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</si>
  <si>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</si>
  <si>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</si>
  <si>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</si>
  <si>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</si>
  <si>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</si>
  <si>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</si>
  <si>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</si>
  <si>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</si>
  <si>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</si>
  <si>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</si>
  <si>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</si>
  <si>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</si>
  <si>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</si>
  <si>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</si>
  <si>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</si>
  <si>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</si>
  <si>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</si>
  <si>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</si>
  <si>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</si>
  <si>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</si>
  <si>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</si>
  <si>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</si>
  <si>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</si>
  <si>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</si>
  <si>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</si>
  <si>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</si>
  <si>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</si>
  <si>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</si>
  <si>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</si>
  <si>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</si>
  <si>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</si>
  <si>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</si>
  <si>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</si>
  <si>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</si>
  <si>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</si>
  <si>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</si>
  <si>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</si>
  <si>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</si>
  <si>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</si>
  <si>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</si>
  <si>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</si>
  <si>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</si>
  <si>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</si>
  <si>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</si>
  <si>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</si>
  <si>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</si>
  <si>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</si>
  <si>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</si>
  <si>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</si>
  <si>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</si>
  <si>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</si>
  <si>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</si>
  <si>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</si>
  <si>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</si>
  <si>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</si>
  <si>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</si>
  <si>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</si>
  <si>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</si>
  <si>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</si>
  <si>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</si>
  <si>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</si>
  <si>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</si>
  <si>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</si>
  <si>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</si>
  <si>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</si>
  <si>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</si>
  <si>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</si>
  <si>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</si>
  <si>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</si>
  <si>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</si>
  <si>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</si>
  <si>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</si>
  <si>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</si>
  <si>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</si>
  <si>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</si>
  <si>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</si>
  <si>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</si>
  <si>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</si>
  <si>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</si>
  <si>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</si>
  <si>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</si>
  <si>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</si>
  <si>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</si>
  <si>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</si>
  <si>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</si>
  <si>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</si>
  <si>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</si>
  <si>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</si>
  <si>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</si>
  <si>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</si>
  <si>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</si>
  <si>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</si>
  <si>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</si>
  <si>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</si>
  <si>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</si>
  <si>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</si>
  <si>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</si>
  <si>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</si>
  <si>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</si>
  <si>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</si>
  <si>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</si>
  <si>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</si>
  <si>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</si>
  <si>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</si>
  <si>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</si>
  <si>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</si>
  <si>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</si>
  <si>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</si>
  <si>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</si>
  <si>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</si>
  <si>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</si>
  <si>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</si>
  <si>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</si>
  <si>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</si>
  <si>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</si>
  <si>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</si>
  <si>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</si>
  <si>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</si>
  <si>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</si>
  <si>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</si>
  <si>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</si>
  <si>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</si>
  <si>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</si>
  <si>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</si>
  <si>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</si>
  <si>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</si>
  <si>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</si>
  <si>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</si>
  <si>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</si>
  <si>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</si>
  <si>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</si>
  <si>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</si>
  <si>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</si>
  <si>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</si>
  <si>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</si>
  <si>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</si>
  <si>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</si>
  <si>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</si>
  <si>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</si>
  <si>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</si>
  <si>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</si>
  <si>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</si>
  <si>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</si>
  <si>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</si>
  <si>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</si>
  <si>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</si>
  <si>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</si>
  <si>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</si>
  <si>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</si>
  <si>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</si>
  <si>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</si>
  <si>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</si>
  <si>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</si>
  <si>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</si>
  <si>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</si>
  <si>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</si>
  <si>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</si>
  <si>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</si>
  <si>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</si>
  <si>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</si>
  <si>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</si>
  <si>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</si>
  <si>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</si>
  <si>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</si>
  <si>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</si>
  <si>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</si>
  <si>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</si>
  <si>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</si>
  <si>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</si>
  <si>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</si>
  <si>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</si>
  <si>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</si>
  <si>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</si>
  <si>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</si>
  <si>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</si>
  <si>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</si>
  <si>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</si>
  <si>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</si>
  <si>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</si>
  <si>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</si>
  <si>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</si>
  <si>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</si>
  <si>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</si>
  <si>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</si>
  <si>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</si>
  <si>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</si>
  <si>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</si>
  <si>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</si>
  <si>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</si>
  <si>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</si>
  <si>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</si>
  <si>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</si>
  <si>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</si>
  <si>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</si>
  <si>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</si>
  <si>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</si>
  <si>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</si>
  <si>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</si>
  <si>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</si>
  <si>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</si>
  <si>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</si>
  <si>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</si>
  <si>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</si>
  <si>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</si>
  <si>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</si>
  <si>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</si>
  <si>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</si>
  <si>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</si>
  <si>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</si>
  <si>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</si>
  <si>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</si>
  <si>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</si>
  <si>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</si>
  <si>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</si>
  <si>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</si>
  <si>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</si>
  <si>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</si>
  <si>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</si>
  <si>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</si>
  <si>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</si>
  <si>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</si>
  <si>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</si>
  <si>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</si>
  <si>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</si>
  <si>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</si>
  <si>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</si>
  <si>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</si>
  <si>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</si>
  <si>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</si>
  <si>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</si>
  <si>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</si>
  <si>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</si>
  <si>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</si>
  <si>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</si>
  <si>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</si>
  <si>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</si>
  <si>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</si>
  <si>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</si>
  <si>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</si>
  <si>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</si>
  <si>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</si>
  <si>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</si>
  <si>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</si>
  <si>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</si>
  <si>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</si>
  <si>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</si>
  <si>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</si>
  <si>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</si>
  <si>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</si>
  <si>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</si>
  <si>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</si>
  <si>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</si>
  <si>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</si>
  <si>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</si>
  <si>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</si>
  <si>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</si>
  <si>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</si>
  <si>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</si>
  <si>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</si>
  <si>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</si>
  <si>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</si>
  <si>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</si>
  <si>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</si>
  <si>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</si>
  <si>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</si>
  <si>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</si>
  <si>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</si>
  <si>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</si>
  <si>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</si>
  <si>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</si>
  <si>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</si>
  <si>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</si>
  <si>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</si>
  <si>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</si>
  <si>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</si>
  <si>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</si>
  <si>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</si>
  <si>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</si>
  <si>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</si>
  <si>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</si>
  <si>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</si>
  <si>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</si>
  <si>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</si>
  <si>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</si>
  <si>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</si>
  <si>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</si>
  <si>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</si>
  <si>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</si>
  <si>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</si>
  <si>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</si>
  <si>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</si>
  <si>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</si>
  <si>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</si>
  <si>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</si>
  <si>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</si>
  <si>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</si>
  <si>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</si>
  <si>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</si>
  <si>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</si>
  <si>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</si>
  <si>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</si>
  <si>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</si>
  <si>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</si>
  <si>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</si>
  <si>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</si>
  <si>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</si>
  <si>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</si>
  <si>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</si>
  <si>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</si>
  <si>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</si>
  <si>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</si>
  <si>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</si>
  <si>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</si>
  <si>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</si>
  <si>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</si>
  <si>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</si>
  <si>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</si>
  <si>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</si>
  <si>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</si>
  <si>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</si>
  <si>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</si>
  <si>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</si>
  <si>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</si>
  <si>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</si>
  <si>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</si>
  <si>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</si>
  <si>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</si>
  <si>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</si>
  <si>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</si>
  <si>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</si>
  <si>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</si>
  <si>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</si>
  <si>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</si>
  <si>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</si>
  <si>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</si>
  <si>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</si>
  <si>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</si>
  <si>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</si>
  <si>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</si>
  <si>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</si>
  <si>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</si>
  <si>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</si>
  <si>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</si>
  <si>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</si>
  <si>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</si>
  <si>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</si>
  <si>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</si>
  <si>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</si>
  <si>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</si>
  <si>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</si>
  <si>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</si>
  <si>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</si>
  <si>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</si>
  <si>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</si>
  <si>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</si>
  <si>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</si>
  <si>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</si>
  <si>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</si>
  <si>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</si>
  <si>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</si>
  <si>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</si>
  <si>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</si>
  <si>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</si>
  <si>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</si>
  <si>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</si>
  <si>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</si>
  <si>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</si>
  <si>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</si>
  <si>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</si>
  <si>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</si>
  <si>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</si>
  <si>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</si>
  <si>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</si>
  <si>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</si>
  <si>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</si>
  <si>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</si>
  <si>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</si>
  <si>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</si>
  <si>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</si>
  <si>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</si>
  <si>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</si>
  <si>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</si>
  <si>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</si>
  <si>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</si>
  <si>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</si>
  <si>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</si>
  <si>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</si>
  <si>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</si>
  <si>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</si>
  <si>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</si>
  <si>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</si>
  <si>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</si>
  <si>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</si>
  <si>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</si>
  <si>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</si>
  <si>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</si>
  <si>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</si>
  <si>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</si>
  <si>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</si>
  <si>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</si>
  <si>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</si>
  <si>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</si>
  <si>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</si>
  <si>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</si>
  <si>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</si>
  <si>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</si>
  <si>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</si>
  <si>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</si>
  <si>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</si>
  <si>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</si>
  <si>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</si>
  <si>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</si>
  <si>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</si>
  <si>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</si>
  <si>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</si>
  <si>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</si>
  <si>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</si>
  <si>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</si>
  <si>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</si>
  <si>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</si>
  <si>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</si>
  <si>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</si>
  <si>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</si>
  <si>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</si>
  <si>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</si>
  <si>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</si>
  <si>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</si>
  <si>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</si>
  <si>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</si>
  <si>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</si>
  <si>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</si>
  <si>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</si>
  <si>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</si>
  <si>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</si>
  <si>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</si>
  <si>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</si>
  <si>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</si>
  <si>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</si>
  <si>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</si>
  <si>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</si>
  <si>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</si>
  <si>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</si>
  <si>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</si>
  <si>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</si>
  <si>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</si>
  <si>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</si>
  <si>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</si>
  <si>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</si>
  <si>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</si>
  <si>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</si>
  <si>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</si>
  <si>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</si>
  <si>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</si>
  <si>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</si>
  <si>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</si>
  <si>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</si>
  <si>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</si>
  <si>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</si>
  <si>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</si>
  <si>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</si>
  <si>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</si>
  <si>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</si>
  <si>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</si>
  <si>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</si>
  <si>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</si>
  <si>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</si>
  <si>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</si>
  <si>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</si>
  <si>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</si>
  <si>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</si>
  <si>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</si>
  <si>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</si>
  <si>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</si>
  <si>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</si>
  <si>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</si>
  <si>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</si>
  <si>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</si>
  <si>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</si>
  <si>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</si>
  <si>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</si>
  <si>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</si>
  <si>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</si>
  <si>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</si>
  <si>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</si>
  <si>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</si>
  <si>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</si>
  <si>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</si>
  <si>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</si>
  <si>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</si>
  <si>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</si>
  <si>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</si>
  <si>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</si>
  <si>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</si>
  <si>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</si>
  <si>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</si>
  <si>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</si>
  <si>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</si>
  <si>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</si>
  <si>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</si>
  <si>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</si>
  <si>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</si>
  <si>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</si>
  <si>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</si>
  <si>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</si>
  <si>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</si>
  <si>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</si>
  <si>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</si>
  <si>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</si>
  <si>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</si>
  <si>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</si>
  <si>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</si>
  <si>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</si>
  <si>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</si>
  <si>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</si>
  <si>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</si>
  <si>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</si>
  <si>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</si>
  <si>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</si>
  <si>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</si>
  <si>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</si>
  <si>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</si>
  <si>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</si>
  <si>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</si>
  <si>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</si>
  <si>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</si>
  <si>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</si>
  <si>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</si>
  <si>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</si>
  <si>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</si>
  <si>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</si>
  <si>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</si>
  <si>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</si>
  <si>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</si>
  <si>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</si>
  <si>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</si>
  <si>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</si>
  <si>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</si>
  <si>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</si>
  <si>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</si>
  <si>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</si>
  <si>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</si>
  <si>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</si>
  <si>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</si>
  <si>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</si>
  <si>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</si>
  <si>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</si>
  <si>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</si>
  <si>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</si>
  <si>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</si>
  <si>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</si>
  <si>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</si>
  <si>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</si>
  <si>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</si>
  <si>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</si>
  <si>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</si>
  <si>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</si>
  <si>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</si>
  <si>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</si>
  <si>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</si>
  <si>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</si>
  <si>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</si>
  <si>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</si>
  <si>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</si>
  <si>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</si>
  <si>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</si>
  <si>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</si>
  <si>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</si>
  <si>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</si>
  <si>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</si>
  <si>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</si>
  <si>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</si>
  <si>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</si>
  <si>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</si>
  <si>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</si>
  <si>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</si>
  <si>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</si>
  <si>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</si>
  <si>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</si>
  <si>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</si>
  <si>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</si>
  <si>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</si>
  <si>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</si>
  <si>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</si>
  <si>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</si>
  <si>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</si>
  <si>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</si>
  <si>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</si>
  <si>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</si>
  <si>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</si>
  <si>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</si>
  <si>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</si>
  <si>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</si>
  <si>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</si>
  <si>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</si>
  <si>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</si>
  <si>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</si>
  <si>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</si>
  <si>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</si>
  <si>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</si>
  <si>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</si>
  <si>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</si>
  <si>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</si>
  <si>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</si>
  <si>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</si>
  <si>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</si>
  <si>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</si>
  <si>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</si>
  <si>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</si>
  <si>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</si>
  <si>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</si>
  <si>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</si>
  <si>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</si>
  <si>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</si>
  <si>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</si>
  <si>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</si>
  <si>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</si>
  <si>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</si>
  <si>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</si>
  <si>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</si>
  <si>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</si>
  <si>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</si>
  <si>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</si>
  <si>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</si>
  <si>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</si>
  <si>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</si>
  <si>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</si>
  <si>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</si>
  <si>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</si>
  <si>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</si>
  <si>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</si>
  <si>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</si>
  <si>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</si>
  <si>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</si>
  <si>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</si>
  <si>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</si>
  <si>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</si>
  <si>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</si>
  <si>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</si>
  <si>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</si>
  <si>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</si>
  <si>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</si>
  <si>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</si>
  <si>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</si>
  <si>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</si>
  <si>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</si>
  <si>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</si>
  <si>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</si>
  <si>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</si>
  <si>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</si>
  <si>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</si>
  <si>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</si>
  <si>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</si>
  <si>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</si>
  <si>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</si>
  <si>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</si>
  <si>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</si>
  <si>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</si>
  <si>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</si>
  <si>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</si>
  <si>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</si>
  <si>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</si>
  <si>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</si>
  <si>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</si>
  <si>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</si>
  <si>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</si>
  <si>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</si>
  <si>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</si>
  <si>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</si>
  <si>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</si>
  <si>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</si>
  <si>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</si>
  <si>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</si>
  <si>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</si>
  <si>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</si>
  <si>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</si>
  <si>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</si>
  <si>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</si>
  <si>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</si>
  <si>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</si>
  <si>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</si>
  <si>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</si>
  <si>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</si>
  <si>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</si>
  <si>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</si>
  <si>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</si>
  <si>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</si>
  <si>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</si>
  <si>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</si>
  <si>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</si>
  <si>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</si>
  <si>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</si>
  <si>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</si>
  <si>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</si>
  <si>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</si>
  <si>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</si>
  <si>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</si>
  <si>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</si>
  <si>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</si>
  <si>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</si>
  <si>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</si>
  <si>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</si>
  <si>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</si>
  <si>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</si>
  <si>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</si>
  <si>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</si>
  <si>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</si>
  <si>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</si>
  <si>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</si>
  <si>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</si>
  <si>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</si>
  <si>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</si>
  <si>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</si>
  <si>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</si>
  <si>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</si>
  <si>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</si>
  <si>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</si>
  <si>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</si>
  <si>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</si>
  <si>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</si>
  <si>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</si>
  <si>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</si>
  <si>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</si>
  <si>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</si>
  <si>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</si>
  <si>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</si>
  <si>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</si>
  <si>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</si>
  <si>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</si>
  <si>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</si>
  <si>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</si>
  <si>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</si>
  <si>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</si>
  <si>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</si>
  <si>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</si>
  <si>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</si>
  <si>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</si>
  <si>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</si>
  <si>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</si>
  <si>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</si>
  <si>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</si>
  <si>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</si>
  <si>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</si>
  <si>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</si>
  <si>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</si>
  <si>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</si>
  <si>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</si>
  <si>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</si>
  <si>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</si>
  <si>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</si>
  <si>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</si>
  <si>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</si>
  <si>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</si>
  <si>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</si>
  <si>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</si>
  <si>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</si>
  <si>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</si>
  <si>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</si>
  <si>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</si>
  <si>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</si>
  <si>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</si>
  <si>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</si>
  <si>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</si>
  <si>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</si>
  <si>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</si>
  <si>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</si>
  <si>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</si>
  <si>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</si>
  <si>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</si>
  <si>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</si>
  <si>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</si>
  <si>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</si>
  <si>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</si>
  <si>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</si>
  <si>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</si>
  <si>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</si>
  <si>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</si>
  <si>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</si>
  <si>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</si>
  <si>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</si>
  <si>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</si>
  <si>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</si>
  <si>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</si>
  <si>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</si>
  <si>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</si>
  <si>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</si>
  <si>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</si>
  <si>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</si>
  <si>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</si>
  <si>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</si>
  <si>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</si>
  <si>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</si>
  <si>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</si>
  <si>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</si>
  <si>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</si>
  <si>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</si>
  <si>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</si>
  <si>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</si>
  <si>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</si>
  <si>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</si>
  <si>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</si>
  <si>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</si>
  <si>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</si>
  <si>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</si>
  <si>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</si>
  <si>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</si>
  <si>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</si>
  <si>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</si>
  <si>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</si>
  <si>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</si>
  <si>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</si>
  <si>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</si>
  <si>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</si>
  <si>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</si>
  <si>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</si>
  <si>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</si>
  <si>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</si>
  <si>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</si>
  <si>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</si>
  <si>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</si>
  <si>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</si>
  <si>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</si>
  <si>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</si>
  <si>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</si>
  <si>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</si>
  <si>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</si>
  <si>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</si>
  <si>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</si>
  <si>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</si>
  <si>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</si>
  <si>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</si>
  <si>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</si>
  <si>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</si>
  <si>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</si>
  <si>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</si>
  <si>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</si>
  <si>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</si>
  <si>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</si>
  <si>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</si>
  <si>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</si>
  <si>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</si>
  <si>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</si>
  <si>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</si>
  <si>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</si>
  <si>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</si>
  <si>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</si>
  <si>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</si>
  <si>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</si>
  <si>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</si>
  <si>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</si>
  <si>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</si>
  <si>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</si>
  <si>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</si>
  <si>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</si>
  <si>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</si>
  <si>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</si>
  <si>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</si>
  <si>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</si>
  <si>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</si>
  <si>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</si>
  <si>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</si>
  <si>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</si>
  <si>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</si>
  <si>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</si>
  <si>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</si>
  <si>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</si>
  <si>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</si>
  <si>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</si>
  <si>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</si>
  <si>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</si>
  <si>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</si>
  <si>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</si>
  <si>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</si>
  <si>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</si>
  <si>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</si>
  <si>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</si>
  <si>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</si>
  <si>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</si>
  <si>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</si>
  <si>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</si>
  <si>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</si>
  <si>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</si>
  <si>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</si>
  <si>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</si>
  <si>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</si>
  <si>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</si>
  <si>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</si>
  <si>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</si>
  <si>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</si>
  <si>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</si>
  <si>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</si>
  <si>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</si>
  <si>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</si>
  <si>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</si>
  <si>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</si>
  <si>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</si>
  <si>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</si>
  <si>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</si>
  <si>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</si>
  <si>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</si>
  <si>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</si>
  <si>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</si>
  <si>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</si>
  <si>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</si>
  <si>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</si>
  <si>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</si>
  <si>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</si>
  <si>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</si>
  <si>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</si>
  <si>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</si>
  <si>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</si>
  <si>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</si>
  <si>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</si>
  <si>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</si>
  <si>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</si>
  <si>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</si>
  <si>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</si>
  <si>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</si>
  <si>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</si>
  <si>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</si>
  <si>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</si>
  <si>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</si>
  <si>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</si>
  <si>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</si>
  <si>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</si>
  <si>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</si>
  <si>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</si>
  <si>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</si>
  <si>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</si>
  <si>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</si>
  <si>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</si>
  <si>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</si>
  <si>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</si>
  <si>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</si>
  <si>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</si>
  <si>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</si>
  <si>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</si>
  <si>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</si>
  <si>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</si>
  <si>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</si>
  <si>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</si>
  <si>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</si>
  <si>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</si>
  <si>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</si>
  <si>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</si>
  <si>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</si>
  <si>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</si>
  <si>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</si>
  <si>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</si>
  <si>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</si>
  <si>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</si>
  <si>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</si>
  <si>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</si>
  <si>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</si>
  <si>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</si>
  <si>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</si>
  <si>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</si>
  <si>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</si>
  <si>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</si>
  <si>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</si>
  <si>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</si>
  <si>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</si>
  <si>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</si>
  <si>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</si>
  <si>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</si>
  <si>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</si>
  <si>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</si>
  <si>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</si>
  <si>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</si>
  <si>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</si>
  <si>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</si>
  <si>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</si>
  <si>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</si>
  <si>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</si>
  <si>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</si>
  <si>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</si>
  <si>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</si>
  <si>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</si>
  <si>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</si>
  <si>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</si>
  <si>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</si>
  <si>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</si>
  <si>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</si>
  <si>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</si>
  <si>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</si>
  <si>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</si>
  <si>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</si>
  <si>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</si>
  <si>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</si>
  <si>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</si>
  <si>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</si>
  <si>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</si>
  <si>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</si>
  <si>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</si>
  <si>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</si>
  <si>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</si>
  <si>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</si>
  <si>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</si>
  <si>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</si>
  <si>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</si>
  <si>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</si>
  <si>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</si>
  <si>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</si>
  <si>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</si>
  <si>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</si>
  <si>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</si>
  <si>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</si>
  <si>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</si>
  <si>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</si>
  <si>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</si>
  <si>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</si>
  <si>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</si>
  <si>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</si>
  <si>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</si>
  <si>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</si>
  <si>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</si>
  <si>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</si>
  <si>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</si>
  <si>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</si>
  <si>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</si>
  <si>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</si>
  <si>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</si>
  <si>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</si>
  <si>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</si>
  <si>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</si>
  <si>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</si>
  <si>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</si>
  <si>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</si>
  <si>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</si>
  <si>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</si>
  <si>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</si>
  <si>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</si>
  <si>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</si>
  <si>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</si>
  <si>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</si>
  <si>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</si>
  <si>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</si>
  <si>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</si>
  <si>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</si>
  <si>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</si>
  <si>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</si>
  <si>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</si>
  <si>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</si>
  <si>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</si>
  <si>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</si>
  <si>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</si>
  <si>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</si>
  <si>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</si>
  <si>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</si>
  <si>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</si>
  <si>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</si>
  <si>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</si>
  <si>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</si>
  <si>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</si>
  <si>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</si>
  <si>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</si>
  <si>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</si>
  <si>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</si>
  <si>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</si>
  <si>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</si>
  <si>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</si>
  <si>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</si>
  <si>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</si>
  <si>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</si>
  <si>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</si>
  <si>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</si>
  <si>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</si>
  <si>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</si>
  <si>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</si>
  <si>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</si>
  <si>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</si>
  <si>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</si>
  <si>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</si>
  <si>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</si>
  <si>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</si>
  <si>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</si>
  <si>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</si>
  <si>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</si>
  <si>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</si>
  <si>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</si>
  <si>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</si>
  <si>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</si>
  <si>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</si>
  <si>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</si>
  <si>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</si>
  <si>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</si>
  <si>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</si>
  <si>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</si>
  <si>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</si>
  <si>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</si>
  <si>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</si>
  <si>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</si>
  <si>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</si>
  <si>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</si>
  <si>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</si>
  <si>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</si>
  <si>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</si>
  <si>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</si>
  <si>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</si>
  <si>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</si>
  <si>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</si>
  <si>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</si>
  <si>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</si>
  <si>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</si>
  <si>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</si>
  <si>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</si>
  <si>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</si>
  <si>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</si>
  <si>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</si>
  <si>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</si>
  <si>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</si>
  <si>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</si>
  <si>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</si>
  <si>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</si>
  <si>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</si>
  <si>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</si>
  <si>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</si>
  <si>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</si>
  <si>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</si>
  <si>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</si>
  <si>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</si>
  <si>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</si>
  <si>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</si>
  <si>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</si>
  <si>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</si>
  <si>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</si>
  <si>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</si>
  <si>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</si>
  <si>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</si>
  <si>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</si>
  <si>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</si>
  <si>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</si>
  <si>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</si>
  <si>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</si>
  <si>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</si>
  <si>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</si>
  <si>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</si>
  <si>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</si>
  <si>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</si>
  <si>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</si>
  <si>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</si>
  <si>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</si>
  <si>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</si>
  <si>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</si>
  <si>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</si>
  <si>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</si>
  <si>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</si>
  <si>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</si>
  <si>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</si>
  <si>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</si>
  <si>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</si>
  <si>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</si>
  <si>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</si>
  <si>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</si>
  <si>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</si>
  <si>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</si>
  <si>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</si>
  <si>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</si>
  <si>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</si>
  <si>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</si>
  <si>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</si>
  <si>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</si>
  <si>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</si>
  <si>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</si>
  <si>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</si>
  <si>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</si>
  <si>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</si>
  <si>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</si>
  <si>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</si>
  <si>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</si>
  <si>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</si>
  <si>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</si>
  <si>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</si>
  <si>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</si>
  <si>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</si>
  <si>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</si>
  <si>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</si>
  <si>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</si>
  <si>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</si>
  <si>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</si>
  <si>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</si>
  <si>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</si>
  <si>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</si>
  <si>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</si>
  <si>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</si>
  <si>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</si>
  <si>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</si>
  <si>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</si>
  <si>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</si>
  <si>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</si>
  <si>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</si>
  <si>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</si>
  <si>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</si>
  <si>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</si>
  <si>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</si>
  <si>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</si>
  <si>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</si>
  <si>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</si>
  <si>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</si>
  <si>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</si>
  <si>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</si>
  <si>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</si>
  <si>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</si>
  <si>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</si>
  <si>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</si>
  <si>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</si>
  <si>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</si>
  <si>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</si>
  <si>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</si>
  <si>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</si>
  <si>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</si>
  <si>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</si>
  <si>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</si>
  <si>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</si>
  <si>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</si>
  <si>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</si>
  <si>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</si>
  <si>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</si>
  <si>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</si>
  <si>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</si>
  <si>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</si>
  <si>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</si>
  <si>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</si>
  <si>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</si>
  <si>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</si>
  <si>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</si>
  <si>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</si>
  <si>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</si>
  <si>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</si>
  <si>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</si>
  <si>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</si>
  <si>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</si>
  <si>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</si>
  <si>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</si>
  <si>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</si>
  <si>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</si>
  <si>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</si>
  <si>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</si>
  <si>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</si>
  <si>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</si>
  <si>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</si>
  <si>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</si>
  <si>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</si>
  <si>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</si>
  <si>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</si>
  <si>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</si>
  <si>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</si>
  <si>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</si>
  <si>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</si>
  <si>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</si>
  <si>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</si>
  <si>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</si>
  <si>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</si>
  <si>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</si>
  <si>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</si>
  <si>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</si>
  <si>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</si>
  <si>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</si>
  <si>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</si>
  <si>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</si>
  <si>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</si>
  <si>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</si>
  <si>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</si>
  <si>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</si>
  <si>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</si>
  <si>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</si>
  <si>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</si>
  <si>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</si>
  <si>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</si>
  <si>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</si>
  <si>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</si>
  <si>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</si>
  <si>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</si>
  <si>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</si>
  <si>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</si>
  <si>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</si>
  <si>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</si>
  <si>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</si>
  <si>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</si>
  <si>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</si>
  <si>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</si>
  <si>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</si>
  <si>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</si>
  <si>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</si>
  <si>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</si>
  <si>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</si>
  <si>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</si>
  <si>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</si>
  <si>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</si>
  <si>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</si>
  <si>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</si>
  <si>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</si>
  <si>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</si>
  <si>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</si>
  <si>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</si>
  <si>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</si>
  <si>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</si>
  <si>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</si>
  <si>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</si>
  <si>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</si>
  <si>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</si>
  <si>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</si>
  <si>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</si>
  <si>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</si>
  <si>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</si>
  <si>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</si>
  <si>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</si>
  <si>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</si>
  <si>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</si>
  <si>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</si>
  <si>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</si>
  <si>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</si>
  <si>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</si>
  <si>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</si>
  <si>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</si>
  <si>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</si>
  <si>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</si>
  <si>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</si>
  <si>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</si>
  <si>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</si>
  <si>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</si>
  <si>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</si>
  <si>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</si>
  <si>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</si>
  <si>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</si>
  <si>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</si>
  <si>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</si>
  <si>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</si>
  <si>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</si>
  <si>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</si>
  <si>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</si>
  <si>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</si>
  <si>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</si>
  <si>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</si>
  <si>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</si>
  <si>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</si>
  <si>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</si>
  <si>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</si>
  <si>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</si>
  <si>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</si>
  <si>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</si>
  <si>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</si>
  <si>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</si>
  <si>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</si>
  <si>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</si>
  <si>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</si>
  <si>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</si>
  <si>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</si>
  <si>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</si>
  <si>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</si>
  <si>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</si>
  <si>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</si>
  <si>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</si>
  <si>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</si>
  <si>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</si>
  <si>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</si>
  <si>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</si>
  <si>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</si>
  <si>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</si>
  <si>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</si>
  <si>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</si>
  <si>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</si>
  <si>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</si>
  <si>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</si>
  <si>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</si>
  <si>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</si>
  <si>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</si>
  <si>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</si>
  <si>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</si>
  <si>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</si>
  <si>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</si>
  <si>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</si>
  <si>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</si>
  <si>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</si>
  <si>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</si>
  <si>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</si>
  <si>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</si>
  <si>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</si>
  <si>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</si>
  <si>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</si>
  <si>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</si>
  <si>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</si>
  <si>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</si>
  <si>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</si>
  <si>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</si>
  <si>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</si>
  <si>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</si>
  <si>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</si>
  <si>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</si>
  <si>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</si>
  <si>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</si>
  <si>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</si>
  <si>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</si>
  <si>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</si>
  <si>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</si>
  <si>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</si>
  <si>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</si>
  <si>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</si>
  <si>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</si>
  <si>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</si>
  <si>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</si>
  <si>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</si>
  <si>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</si>
  <si>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</si>
  <si>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</si>
  <si>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</si>
  <si>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</si>
  <si>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</si>
  <si>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</si>
  <si>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</si>
  <si>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</si>
  <si>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</si>
  <si>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</si>
  <si>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</si>
  <si>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</si>
  <si>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</si>
  <si>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</si>
  <si>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</si>
  <si>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</si>
  <si>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</si>
  <si>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</si>
  <si>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</si>
  <si>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</si>
  <si>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</si>
  <si>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</si>
  <si>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</si>
  <si>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</si>
  <si>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</si>
  <si>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</si>
  <si>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</si>
  <si>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</si>
  <si>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</si>
  <si>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</si>
  <si>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</si>
  <si>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</si>
  <si>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</si>
  <si>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</si>
  <si>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</si>
  <si>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</si>
  <si>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</si>
  <si>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</si>
  <si>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</si>
  <si>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</si>
  <si>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</si>
  <si>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</si>
  <si>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</si>
  <si>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</si>
  <si>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</si>
  <si>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</si>
  <si>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</si>
  <si>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</si>
  <si>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</si>
  <si>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</si>
  <si>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</si>
  <si>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</si>
  <si>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</si>
  <si>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</si>
  <si>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</si>
  <si>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</si>
  <si>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</si>
  <si>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</si>
  <si>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</si>
  <si>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</si>
  <si>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</si>
  <si>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</si>
  <si>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</si>
  <si>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</si>
  <si>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</si>
  <si>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</si>
  <si>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</si>
  <si>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</si>
  <si>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</si>
  <si>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</si>
  <si>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</si>
  <si>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</si>
  <si>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</si>
  <si>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</si>
  <si>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</si>
  <si>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</si>
  <si>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</si>
  <si>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</si>
  <si>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</si>
  <si>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</si>
  <si>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</si>
  <si>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</si>
  <si>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</si>
  <si>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</si>
  <si>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</si>
  <si>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</si>
  <si>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</si>
  <si>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</si>
  <si>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</si>
  <si>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</si>
  <si>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</si>
  <si>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</si>
  <si>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</si>
  <si>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</si>
  <si>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</si>
  <si>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</si>
  <si>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</si>
  <si>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</si>
  <si>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</si>
  <si>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</si>
  <si>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</si>
  <si>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</si>
  <si>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</si>
  <si>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</si>
  <si>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</si>
  <si>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</si>
  <si>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</si>
  <si>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</si>
  <si>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</si>
  <si>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</si>
  <si>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</si>
  <si>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</si>
  <si>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</si>
  <si>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</si>
  <si>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</si>
  <si>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</si>
  <si>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</si>
  <si>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</si>
  <si>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</si>
  <si>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</si>
  <si>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</si>
  <si>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</si>
  <si>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</si>
  <si>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</si>
  <si>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</si>
  <si>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</si>
  <si>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</si>
  <si>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</si>
  <si>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</si>
  <si>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</si>
  <si>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</si>
  <si>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</si>
  <si>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</si>
  <si>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</si>
  <si>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</si>
  <si>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</si>
  <si>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</si>
  <si>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</si>
  <si>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</si>
  <si>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</si>
  <si>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</si>
  <si>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</si>
  <si>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</si>
  <si>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</si>
  <si>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</si>
  <si>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</si>
  <si>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</si>
  <si>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</si>
  <si>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</si>
  <si>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</si>
  <si>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</si>
  <si>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</si>
  <si>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</si>
  <si>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</si>
  <si>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</si>
  <si>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</si>
  <si>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</si>
  <si>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</si>
  <si>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</si>
  <si>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</si>
  <si>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</si>
  <si>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</si>
  <si>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</si>
  <si>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</si>
  <si>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</si>
  <si>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</si>
  <si>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</si>
  <si>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</si>
  <si>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</si>
  <si>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</si>
  <si>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</si>
  <si>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</si>
  <si>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</si>
  <si>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</si>
  <si>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</si>
  <si>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</si>
  <si>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</si>
  <si>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</si>
  <si>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</si>
  <si>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</si>
  <si>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</si>
  <si>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</si>
  <si>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</si>
  <si>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</si>
  <si>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</si>
  <si>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</si>
  <si>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</si>
  <si>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</si>
  <si>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</si>
  <si>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</si>
  <si>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</si>
  <si>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</si>
  <si>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</si>
  <si>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</si>
  <si>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</si>
  <si>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</si>
  <si>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</si>
  <si>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</si>
  <si>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</si>
  <si>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</si>
  <si>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</si>
  <si>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</si>
  <si>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</si>
  <si>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</si>
  <si>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</si>
  <si>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</si>
  <si>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</si>
  <si>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</si>
  <si>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</si>
  <si>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</si>
  <si>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</si>
  <si>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</si>
  <si>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</si>
  <si>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</si>
  <si>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</si>
  <si>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</si>
  <si>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</si>
  <si>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</si>
  <si>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</si>
  <si>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</si>
  <si>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</si>
  <si>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</si>
  <si>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</si>
  <si>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</si>
  <si>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</si>
  <si>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</si>
  <si>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</si>
  <si>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</si>
  <si>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</si>
  <si>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</si>
  <si>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</si>
  <si>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</si>
  <si>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</si>
  <si>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</si>
  <si>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</si>
  <si>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</si>
  <si>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</si>
  <si>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</si>
  <si>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</si>
  <si>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</si>
  <si>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</si>
  <si>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</si>
  <si>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</si>
  <si>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</si>
  <si>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</si>
  <si>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</si>
  <si>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</si>
  <si>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</si>
  <si>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</si>
  <si>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</si>
  <si>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</si>
  <si>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</si>
  <si>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</si>
  <si>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</si>
  <si>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</si>
  <si>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</si>
  <si>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</si>
  <si>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</si>
  <si>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</si>
  <si>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</si>
  <si>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</si>
  <si>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</si>
  <si>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</si>
  <si>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</si>
  <si>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</si>
  <si>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</si>
  <si>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</si>
  <si>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</si>
  <si>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</si>
  <si>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</si>
  <si>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</si>
  <si>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</si>
  <si>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</si>
  <si>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</si>
  <si>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</si>
  <si>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</si>
  <si>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</si>
  <si>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</si>
  <si>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</si>
  <si>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</si>
  <si>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</si>
  <si>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</si>
  <si>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</si>
  <si>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</si>
  <si>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</si>
  <si>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</si>
  <si>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</si>
  <si>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</si>
  <si>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</si>
  <si>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</si>
  <si>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</si>
  <si>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</si>
  <si>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</si>
  <si>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</si>
  <si>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</si>
  <si>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</si>
  <si>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</si>
  <si>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</si>
  <si>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</si>
  <si>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</si>
  <si>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</si>
  <si>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</si>
  <si>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</si>
  <si>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</si>
  <si>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</si>
  <si>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</si>
  <si>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</si>
  <si>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</si>
  <si>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</si>
  <si>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</si>
  <si>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</si>
  <si>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</si>
  <si>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</si>
  <si>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</si>
  <si>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</si>
  <si>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</si>
  <si>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</si>
  <si>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</si>
  <si>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</si>
  <si>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</si>
  <si>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</si>
  <si>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</si>
  <si>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</si>
  <si>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</si>
  <si>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</si>
  <si>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</si>
  <si>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</si>
  <si>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</si>
  <si>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</si>
  <si>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</si>
  <si>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</si>
  <si>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</si>
  <si>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</si>
  <si>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</si>
  <si>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</si>
  <si>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</si>
  <si>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</si>
  <si>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</si>
  <si>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</si>
  <si>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</si>
  <si>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</si>
  <si>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</si>
  <si>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</si>
  <si>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</si>
  <si>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</si>
  <si>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</si>
  <si>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</si>
  <si>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</si>
  <si>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</si>
  <si>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</si>
  <si>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</si>
  <si>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</si>
  <si>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</si>
  <si>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</si>
  <si>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</si>
  <si>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</si>
  <si>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</si>
  <si>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</si>
  <si>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</si>
  <si>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</si>
  <si>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</si>
  <si>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</si>
  <si>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</si>
  <si>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</si>
  <si>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</si>
  <si>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</si>
  <si>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</si>
  <si>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</si>
  <si>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</si>
  <si>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</si>
  <si>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</si>
  <si>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</si>
  <si>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</si>
  <si>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</si>
  <si>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</si>
  <si>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</si>
  <si>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</si>
  <si>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</si>
  <si>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</si>
  <si>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</si>
  <si>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</si>
  <si>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</si>
  <si>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</si>
  <si>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</si>
  <si>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</si>
  <si>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</si>
  <si>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</si>
  <si>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</si>
  <si>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</si>
  <si>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</si>
  <si>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</si>
  <si>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</si>
  <si>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</si>
  <si>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</si>
  <si>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</si>
  <si>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</si>
  <si>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</si>
  <si>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</si>
  <si>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</si>
  <si>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</si>
  <si>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</si>
  <si>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</si>
  <si>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</si>
  <si>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</si>
  <si>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</si>
  <si>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</si>
  <si>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</si>
  <si>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</si>
  <si>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</si>
  <si>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</si>
  <si>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</si>
  <si>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</si>
  <si>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</si>
  <si>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</si>
  <si>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</si>
  <si>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</si>
  <si>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</si>
  <si>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</si>
  <si>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</si>
  <si>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</si>
  <si>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</si>
  <si>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</si>
  <si>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</si>
  <si>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</si>
  <si>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</si>
  <si>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</si>
  <si>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</si>
  <si>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</si>
  <si>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</si>
  <si>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</si>
  <si>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</si>
  <si>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</si>
  <si>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</si>
  <si>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</si>
  <si>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</si>
  <si>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</si>
  <si>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</si>
  <si>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</si>
  <si>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</si>
  <si>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</si>
  <si>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</si>
  <si>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</si>
  <si>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</si>
  <si>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</si>
  <si>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</si>
  <si>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</si>
  <si>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</si>
  <si>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</si>
  <si>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</si>
  <si>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</si>
  <si>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</si>
  <si>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</si>
  <si>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</si>
  <si>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</si>
  <si>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</si>
  <si>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</si>
  <si>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</si>
  <si>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</si>
  <si>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</si>
  <si>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</si>
  <si>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</si>
  <si>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</si>
  <si>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</si>
  <si>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</si>
  <si>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</si>
  <si>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</si>
  <si>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</si>
  <si>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</si>
  <si>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</si>
  <si>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</si>
  <si>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</si>
  <si>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</si>
  <si>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</si>
  <si>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</si>
  <si>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</si>
  <si>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</si>
  <si>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</si>
  <si>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</si>
  <si>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</si>
  <si>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</si>
  <si>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</si>
  <si>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</si>
  <si>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</si>
  <si>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</si>
  <si>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</si>
  <si>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</si>
  <si>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</si>
  <si>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</si>
  <si>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</si>
  <si>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</si>
  <si>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</si>
  <si>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</si>
  <si>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</si>
  <si>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</si>
  <si>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</si>
  <si>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</si>
  <si>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</si>
  <si>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</si>
  <si>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</si>
  <si>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</si>
  <si>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</si>
  <si>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</si>
  <si>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</si>
  <si>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</si>
  <si>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</si>
  <si>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</si>
  <si>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</si>
  <si>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</si>
  <si>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</si>
  <si>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</si>
  <si>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</si>
  <si>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</si>
  <si>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</si>
  <si>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</si>
  <si>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</si>
  <si>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</si>
  <si>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</si>
  <si>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</si>
  <si>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</si>
  <si>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</si>
  <si>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</si>
  <si>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</si>
  <si>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</si>
  <si>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</si>
  <si>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</si>
  <si>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</si>
  <si>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</si>
  <si>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</si>
  <si>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</si>
  <si>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</si>
  <si>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</si>
  <si>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</si>
  <si>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</si>
  <si>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</si>
  <si>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</si>
  <si>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</si>
  <si>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</si>
  <si>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</si>
  <si>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</si>
  <si>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</si>
  <si>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</si>
  <si>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</si>
  <si>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</si>
  <si>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</si>
  <si>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</si>
  <si>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</si>
  <si>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</si>
  <si>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</si>
  <si>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</si>
  <si>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</si>
  <si>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</si>
  <si>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</si>
  <si>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</si>
  <si>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</si>
  <si>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</si>
  <si>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</si>
  <si>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</si>
  <si>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</si>
  <si>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</si>
  <si>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</si>
  <si>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</si>
  <si>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</si>
  <si>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</si>
  <si>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</si>
  <si>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</si>
  <si>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</si>
  <si>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</si>
  <si>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</si>
  <si>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</si>
  <si>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</si>
  <si>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</si>
  <si>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</si>
  <si>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</si>
  <si>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</si>
  <si>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</si>
  <si>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</si>
  <si>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</si>
  <si>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</si>
  <si>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</si>
  <si>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</si>
  <si>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</si>
  <si>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</si>
  <si>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</si>
  <si>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</si>
  <si>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</si>
  <si>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</si>
  <si>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</si>
  <si>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</si>
  <si>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</si>
  <si>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</si>
  <si>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</si>
  <si>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</si>
  <si>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</si>
  <si>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</si>
  <si>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</si>
  <si>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</si>
  <si>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</si>
  <si>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</si>
  <si>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</si>
  <si>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</si>
  <si>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</si>
  <si>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</si>
  <si>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</si>
  <si>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</si>
  <si>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</si>
  <si>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</si>
  <si>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</si>
  <si>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</si>
  <si>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</si>
  <si>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</si>
  <si>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</si>
  <si>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</si>
  <si>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</si>
  <si>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</si>
  <si>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</si>
  <si>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</si>
  <si>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</si>
  <si>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</si>
  <si>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</si>
  <si>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</si>
  <si>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</si>
  <si>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</si>
  <si>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</si>
  <si>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</si>
  <si>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</si>
  <si>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</si>
  <si>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</si>
  <si>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</si>
  <si>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</si>
  <si>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</si>
  <si>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</si>
  <si>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</si>
  <si>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</si>
  <si>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</si>
  <si>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</si>
  <si>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</si>
  <si>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</si>
  <si>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</si>
  <si>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</si>
  <si>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</si>
  <si>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</si>
  <si>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</si>
  <si>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</si>
  <si>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</si>
  <si>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</si>
  <si>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</si>
  <si>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</si>
  <si>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</si>
  <si>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</si>
  <si>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</si>
  <si>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</si>
  <si>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</si>
  <si>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</si>
  <si>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</si>
  <si>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</si>
  <si>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</si>
  <si>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</si>
  <si>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</si>
  <si>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</si>
  <si>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</si>
  <si>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</si>
  <si>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</si>
  <si>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</si>
  <si>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</si>
  <si>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</si>
  <si>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</si>
  <si>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</si>
  <si>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</si>
  <si>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</si>
  <si>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</si>
  <si>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</si>
  <si>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</si>
  <si>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</si>
  <si>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</si>
  <si>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</si>
  <si>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</si>
  <si>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</si>
  <si>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</si>
  <si>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</si>
  <si>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</si>
  <si>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</si>
  <si>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</si>
  <si>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</si>
  <si>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</si>
  <si>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</si>
  <si>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</si>
  <si>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</si>
  <si>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</si>
  <si>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</si>
  <si>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</si>
  <si>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</si>
  <si>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</si>
  <si>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</si>
  <si>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</si>
  <si>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</si>
  <si>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</si>
  <si>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</si>
  <si>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</si>
  <si>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</si>
  <si>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</si>
  <si>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</si>
  <si>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</si>
  <si>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</si>
  <si>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</si>
  <si>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</si>
  <si>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</si>
  <si>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</si>
  <si>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</si>
  <si>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</si>
  <si>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</si>
  <si>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</si>
  <si>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</si>
  <si>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</si>
  <si>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</si>
  <si>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</si>
  <si>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</si>
  <si>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</si>
  <si>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</si>
  <si>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</si>
  <si>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</si>
  <si>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</si>
  <si>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</si>
  <si>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</si>
  <si>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</si>
  <si>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</si>
  <si>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</si>
  <si>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</si>
  <si>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</si>
  <si>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</si>
  <si>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</si>
  <si>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</si>
  <si>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</si>
  <si>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</si>
  <si>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</si>
  <si>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</si>
  <si>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</si>
  <si>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</si>
  <si>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</si>
  <si>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</si>
  <si>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</si>
  <si>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</si>
  <si>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</si>
  <si>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</si>
  <si>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</si>
  <si>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</si>
  <si>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</si>
  <si>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</si>
  <si>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</si>
  <si>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</si>
  <si>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</si>
  <si>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</si>
  <si>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</si>
  <si>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</si>
  <si>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</si>
  <si>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</si>
  <si>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</si>
  <si>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</si>
  <si>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</si>
  <si>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</si>
  <si>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</si>
  <si>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</si>
  <si>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</si>
  <si>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</si>
  <si>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</si>
  <si>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</si>
  <si>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</si>
  <si>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</si>
  <si>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</si>
  <si>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</si>
  <si>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</si>
  <si>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</si>
  <si>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</si>
  <si>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</si>
  <si>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</si>
  <si>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</si>
  <si>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</si>
  <si>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</si>
  <si>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</si>
  <si>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</si>
  <si>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</si>
  <si>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</si>
  <si>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</si>
  <si>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</si>
  <si>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</si>
  <si>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</si>
  <si>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</si>
  <si>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</si>
  <si>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</si>
  <si>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</si>
  <si>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</si>
  <si>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</si>
  <si>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</si>
  <si>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</si>
  <si>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</si>
  <si>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</si>
  <si>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</si>
  <si>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</si>
  <si>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</si>
  <si>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</si>
  <si>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</si>
  <si>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</si>
  <si>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</si>
  <si>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</si>
  <si>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</si>
  <si>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</si>
  <si>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</si>
  <si>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</si>
  <si>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</si>
  <si>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</si>
  <si>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</si>
  <si>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</si>
  <si>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</si>
  <si>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</si>
  <si>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</si>
  <si>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</si>
  <si>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</si>
  <si>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</si>
  <si>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</si>
  <si>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</si>
  <si>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</si>
  <si>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</si>
  <si>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</si>
  <si>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</si>
  <si>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</si>
  <si>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</si>
  <si>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</si>
  <si>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</si>
  <si>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</si>
  <si>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</si>
  <si>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</si>
  <si>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</si>
  <si>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</si>
  <si>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</si>
  <si>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</si>
  <si>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</si>
  <si>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</si>
  <si>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</si>
  <si>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</si>
  <si>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</si>
  <si>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</si>
  <si>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</si>
  <si>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</si>
  <si>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</si>
  <si>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</si>
  <si>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</si>
  <si>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</si>
  <si>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</si>
  <si>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</si>
  <si>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</si>
  <si>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</si>
  <si>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</si>
  <si>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</si>
  <si>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</si>
  <si>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</si>
  <si>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</si>
  <si>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</si>
  <si>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</si>
  <si>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</si>
  <si>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</si>
  <si>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</si>
  <si>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</si>
  <si>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</si>
  <si>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</si>
  <si>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</si>
  <si>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</si>
  <si>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</si>
  <si>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</si>
  <si>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</si>
  <si>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</si>
  <si>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</si>
  <si>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</si>
  <si>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</si>
  <si>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</si>
  <si>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</si>
  <si>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</si>
  <si>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</si>
  <si>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</si>
  <si>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</si>
  <si>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</si>
  <si>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</si>
  <si>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</si>
  <si>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</si>
  <si>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</si>
  <si>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</si>
  <si>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</si>
  <si>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</si>
  <si>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</si>
  <si>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</si>
  <si>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</si>
  <si>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</si>
  <si>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</si>
  <si>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</si>
  <si>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</si>
  <si>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</si>
  <si>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</si>
  <si>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</si>
  <si>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</si>
  <si>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</si>
  <si>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</si>
  <si>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</si>
  <si>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</si>
  <si>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</si>
  <si>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</si>
  <si>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</si>
  <si>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</si>
  <si>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</si>
  <si>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</si>
  <si>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</si>
  <si>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</si>
  <si>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</si>
  <si>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</si>
  <si>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</si>
  <si>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</si>
  <si>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</si>
  <si>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</si>
  <si>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</si>
  <si>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</si>
  <si>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</si>
  <si>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</si>
  <si>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</si>
  <si>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</si>
  <si>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</si>
  <si>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</si>
  <si>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</si>
  <si>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</si>
  <si>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</si>
  <si>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</si>
  <si>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</si>
  <si>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</si>
  <si>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</si>
  <si>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</si>
  <si>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</si>
  <si>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</si>
  <si>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</si>
  <si>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</si>
  <si>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</si>
  <si>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</si>
  <si>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</si>
  <si>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</si>
  <si>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</si>
  <si>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</si>
  <si>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</si>
  <si>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</si>
  <si>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</si>
  <si>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</si>
  <si>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</si>
  <si>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</si>
  <si>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</si>
  <si>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</si>
  <si>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</si>
  <si>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</si>
  <si>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</si>
  <si>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</si>
  <si>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</si>
  <si>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</si>
  <si>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</si>
  <si>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</si>
  <si>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</si>
  <si>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</si>
  <si>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</si>
  <si>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</si>
  <si>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</si>
  <si>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</si>
  <si>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</si>
  <si>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</si>
  <si>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</si>
  <si>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</si>
  <si>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</si>
  <si>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</si>
  <si>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</si>
  <si>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</si>
  <si>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</si>
  <si>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</si>
  <si>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</si>
  <si>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</si>
  <si>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</si>
  <si>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</si>
  <si>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</si>
  <si>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</si>
  <si>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</si>
  <si>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</si>
  <si>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</si>
  <si>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</si>
  <si>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</si>
  <si>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</si>
  <si>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</si>
  <si>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</si>
  <si>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</si>
  <si>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</si>
  <si>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</si>
  <si>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</si>
  <si>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</si>
  <si>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</si>
  <si>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</si>
  <si>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</si>
  <si>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</si>
  <si>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</si>
  <si>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</si>
  <si>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</si>
  <si>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</si>
  <si>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</si>
  <si>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</si>
  <si>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</si>
  <si>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</si>
  <si>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</si>
  <si>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</si>
  <si>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</si>
  <si>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</si>
  <si>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</si>
  <si>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</si>
  <si>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</si>
  <si>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</si>
  <si>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</si>
  <si>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</si>
  <si>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</si>
  <si>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</si>
  <si>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</si>
  <si>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</si>
  <si>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</si>
  <si>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</si>
  <si>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</si>
  <si>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</si>
  <si>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</si>
  <si>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</si>
  <si>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</si>
  <si>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</si>
  <si>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</si>
  <si>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</si>
  <si>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</si>
  <si>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</si>
  <si>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</si>
  <si>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</si>
  <si>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</si>
  <si>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</si>
  <si>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</si>
  <si>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</si>
  <si>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</si>
  <si>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</si>
  <si>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</si>
  <si>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</si>
  <si>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</si>
  <si>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</si>
  <si>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</si>
  <si>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</si>
  <si>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</si>
  <si>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</si>
  <si>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</si>
  <si>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</si>
  <si>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</si>
  <si>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</si>
  <si>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</si>
  <si>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</si>
  <si>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</si>
  <si>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</si>
  <si>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</si>
  <si>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</si>
  <si>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</si>
  <si>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</si>
  <si>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</si>
  <si>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</si>
  <si>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</si>
  <si>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</si>
  <si>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</si>
  <si>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</si>
  <si>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</si>
  <si>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</si>
  <si>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</si>
  <si>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</si>
  <si>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</si>
  <si>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</si>
  <si>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</si>
  <si>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</si>
  <si>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</si>
  <si>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</si>
  <si>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</si>
  <si>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</si>
  <si>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</si>
  <si>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</si>
  <si>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</si>
  <si>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</si>
  <si>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</si>
  <si>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</si>
  <si>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</si>
  <si>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</si>
  <si>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</si>
  <si>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</si>
  <si>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</si>
  <si>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</si>
  <si>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</si>
  <si>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</si>
  <si>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</si>
  <si>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</si>
  <si>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</si>
  <si>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</si>
  <si>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</si>
  <si>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</si>
  <si>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</si>
  <si>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</si>
  <si>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</si>
  <si>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</si>
  <si>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</si>
  <si>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</si>
  <si>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</si>
  <si>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</si>
  <si>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</si>
  <si>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</si>
  <si>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</si>
  <si>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</si>
  <si>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</si>
  <si>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</si>
  <si>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</si>
  <si>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</si>
  <si>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</si>
  <si>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</si>
  <si>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</si>
  <si>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</si>
  <si>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</si>
  <si>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</si>
  <si>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</si>
  <si>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</si>
  <si>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</si>
  <si>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</si>
  <si>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</si>
  <si>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</si>
  <si>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</si>
  <si>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</si>
  <si>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</si>
  <si>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</si>
  <si>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</si>
  <si>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</si>
  <si>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</si>
  <si>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</si>
  <si>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</si>
  <si>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</si>
  <si>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</si>
  <si>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</si>
  <si>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</si>
  <si>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</si>
  <si>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</si>
  <si>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</si>
  <si>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</si>
  <si>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</si>
  <si>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</si>
  <si>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</si>
  <si>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</si>
  <si>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</si>
  <si>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</si>
  <si>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</si>
  <si>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</si>
  <si>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</si>
  <si>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</si>
  <si>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</si>
  <si>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</si>
  <si>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</si>
  <si>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</si>
  <si>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</si>
  <si>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</si>
  <si>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</si>
  <si>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</si>
  <si>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</si>
  <si>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</si>
  <si>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</si>
  <si>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</si>
  <si>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</si>
  <si>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</si>
  <si>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</si>
  <si>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</si>
  <si>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</si>
  <si>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</si>
  <si>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</si>
  <si>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</si>
  <si>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</si>
  <si>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</si>
  <si>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</si>
  <si>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</si>
  <si>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</si>
  <si>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</si>
  <si>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</si>
  <si>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</si>
  <si>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</si>
  <si>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</si>
  <si>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</si>
  <si>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</si>
  <si>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</si>
  <si>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</si>
  <si>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</si>
  <si>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</si>
  <si>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</si>
  <si>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</si>
  <si>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</si>
  <si>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</si>
  <si>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</si>
  <si>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</si>
  <si>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</si>
  <si>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</si>
  <si>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</si>
  <si>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</si>
  <si>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</si>
  <si>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</si>
  <si>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</si>
  <si>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</si>
  <si>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</si>
  <si>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</si>
  <si>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</si>
  <si>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</si>
  <si>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</si>
  <si>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</si>
  <si>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</si>
  <si>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</si>
  <si>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</si>
  <si>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</si>
  <si>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</si>
  <si>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</si>
  <si>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</si>
  <si>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</si>
  <si>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</si>
  <si>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</si>
  <si>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</si>
  <si>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</si>
  <si>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</si>
  <si>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</si>
  <si>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</si>
  <si>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</si>
  <si>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</si>
  <si>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</si>
  <si>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</si>
  <si>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</si>
  <si>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</si>
  <si>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</si>
  <si>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</si>
  <si>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</si>
  <si>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</si>
  <si>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</si>
  <si>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</si>
  <si>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</si>
  <si>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</si>
  <si>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</si>
  <si>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</si>
  <si>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</si>
  <si>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</si>
  <si>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</si>
  <si>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</si>
  <si>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</si>
  <si>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</si>
  <si>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</si>
  <si>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</si>
  <si>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</si>
  <si>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</si>
  <si>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</si>
  <si>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</si>
  <si>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</si>
  <si>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</si>
  <si>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</si>
  <si>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</si>
  <si>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</si>
  <si>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</si>
  <si>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</si>
  <si>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</si>
  <si>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</si>
  <si>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</si>
  <si>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</si>
  <si>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</si>
  <si>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</si>
  <si>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</si>
  <si>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</si>
  <si>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</si>
  <si>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</si>
  <si>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</si>
  <si>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</si>
  <si>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</si>
  <si>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</si>
  <si>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</si>
  <si>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</si>
  <si>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</si>
  <si>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</si>
  <si>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</si>
  <si>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</si>
  <si>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</si>
  <si>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</si>
  <si>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</si>
  <si>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</si>
  <si>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</si>
  <si>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</si>
  <si>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</si>
  <si>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</si>
  <si>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</si>
  <si>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</si>
  <si>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</si>
  <si>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</si>
  <si>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</si>
  <si>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</si>
  <si>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</si>
  <si>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</si>
  <si>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</si>
  <si>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</si>
  <si>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</si>
  <si>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</si>
  <si>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</si>
  <si>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</si>
  <si>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</si>
  <si>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</si>
  <si>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</si>
  <si>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</si>
  <si>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</si>
  <si>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</si>
  <si>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</si>
  <si>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</si>
  <si>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</si>
  <si>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</si>
  <si>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</si>
  <si>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</si>
  <si>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</si>
  <si>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</si>
  <si>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</si>
  <si>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</si>
  <si>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</si>
  <si>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</si>
  <si>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</si>
  <si>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</si>
  <si>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</si>
  <si>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</si>
  <si>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</si>
  <si>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</si>
  <si>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</si>
  <si>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</si>
  <si>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</si>
  <si>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</si>
  <si>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</si>
  <si>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</si>
  <si>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</si>
  <si>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</si>
  <si>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</si>
  <si>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</si>
  <si>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</si>
  <si>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</si>
  <si>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</si>
  <si>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</si>
  <si>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</si>
  <si>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</si>
  <si>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</si>
  <si>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</si>
  <si>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</si>
  <si>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</si>
  <si>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</si>
  <si>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</si>
  <si>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</si>
  <si>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</si>
  <si>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</si>
  <si>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</si>
  <si>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</si>
  <si>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</si>
  <si>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</si>
  <si>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</si>
  <si>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</si>
  <si>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</si>
  <si>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</si>
  <si>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</si>
  <si>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</si>
  <si>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</si>
  <si>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</si>
  <si>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</si>
  <si>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</si>
  <si>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</si>
  <si>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</si>
  <si>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</si>
  <si>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</si>
  <si>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</si>
  <si>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</si>
  <si>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</si>
  <si>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</si>
  <si>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</si>
  <si>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</si>
  <si>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</si>
  <si>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</si>
  <si>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</si>
  <si>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</si>
  <si>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</si>
  <si>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</si>
  <si>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</si>
  <si>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</si>
  <si>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</si>
  <si>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</si>
  <si>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</si>
  <si>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</si>
  <si>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</si>
  <si>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</si>
  <si>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</si>
  <si>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</si>
  <si>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</si>
  <si>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</si>
  <si>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</si>
  <si>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</si>
  <si>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</si>
  <si>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</si>
  <si>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</si>
  <si>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</si>
  <si>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</si>
  <si>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</si>
  <si>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</si>
  <si>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</si>
  <si>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</si>
  <si>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</si>
  <si>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</si>
  <si>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</si>
  <si>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</si>
  <si>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</si>
  <si>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</si>
  <si>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</si>
  <si>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</si>
  <si>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</si>
  <si>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</si>
  <si>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</si>
  <si>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</si>
  <si>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</si>
  <si>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</si>
  <si>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</si>
  <si>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</si>
  <si>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</si>
  <si>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</si>
  <si>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</si>
  <si>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</si>
  <si>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</si>
  <si>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</si>
  <si>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</si>
  <si>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</si>
  <si>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</si>
  <si>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</si>
  <si>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</si>
  <si>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</si>
  <si>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</si>
  <si>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</si>
  <si>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</si>
  <si>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</si>
  <si>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</si>
  <si>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</si>
  <si>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</si>
  <si>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</si>
  <si>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</si>
  <si>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</si>
  <si>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</si>
  <si>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</si>
  <si>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</si>
  <si>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</si>
  <si>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</si>
  <si>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</si>
  <si>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</si>
  <si>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</si>
  <si>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</si>
  <si>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</si>
  <si>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</si>
  <si>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</si>
  <si>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</si>
  <si>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</si>
  <si>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</si>
  <si>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</si>
  <si>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</si>
  <si>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</si>
  <si>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</si>
  <si>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</si>
  <si>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</si>
  <si>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</si>
  <si>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</si>
  <si>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</si>
  <si>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</si>
  <si>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</si>
  <si>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</si>
  <si>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</si>
  <si>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</si>
  <si>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</si>
  <si>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</si>
  <si>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</si>
  <si>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</si>
  <si>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</si>
  <si>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</si>
  <si>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</si>
  <si>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</si>
  <si>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</si>
  <si>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</si>
  <si>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</si>
  <si>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</si>
  <si>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</si>
  <si>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</si>
  <si>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</si>
  <si>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</si>
  <si>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</si>
  <si>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</si>
  <si>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</si>
  <si>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</si>
  <si>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</si>
  <si>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</si>
  <si>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</si>
  <si>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</si>
  <si>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</si>
  <si>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</si>
  <si>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</si>
  <si>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</si>
  <si>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</si>
  <si>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</si>
  <si>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</si>
  <si>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</si>
  <si>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</si>
  <si>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</si>
  <si>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</si>
  <si>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</si>
  <si>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</si>
  <si>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</si>
  <si>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</si>
  <si>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</si>
  <si>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</si>
  <si>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</si>
  <si>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</si>
  <si>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</si>
  <si>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</si>
  <si>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</si>
  <si>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</si>
  <si>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</si>
  <si>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</si>
  <si>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</si>
  <si>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</si>
  <si>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</si>
  <si>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</si>
  <si>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</si>
  <si>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</si>
  <si>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</si>
  <si>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</si>
  <si>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</si>
  <si>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</si>
  <si>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</si>
  <si>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</si>
  <si>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</si>
  <si>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</si>
  <si>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</si>
  <si>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</si>
  <si>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</si>
  <si>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</si>
  <si>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</si>
  <si>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</si>
  <si>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</si>
  <si>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</si>
  <si>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</si>
  <si>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</si>
  <si>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</si>
  <si>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</si>
  <si>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</si>
  <si>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</si>
  <si>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</si>
  <si>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</si>
  <si>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</si>
  <si>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</si>
  <si>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</si>
  <si>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</si>
  <si>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</si>
  <si>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</si>
  <si>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</si>
  <si>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</si>
  <si>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</si>
  <si>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</si>
  <si>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</si>
  <si>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</si>
  <si>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</si>
  <si>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</si>
  <si>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</si>
  <si>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</si>
  <si>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</si>
  <si>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</si>
  <si>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</si>
  <si>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</si>
  <si>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</si>
  <si>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</si>
  <si>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</si>
  <si>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</si>
  <si>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</si>
  <si>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</si>
  <si>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</si>
  <si>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</si>
  <si>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</si>
  <si>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</si>
  <si>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</si>
  <si>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</si>
  <si>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</si>
  <si>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</si>
  <si>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</si>
  <si>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</si>
  <si>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</si>
  <si>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</si>
  <si>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</si>
  <si>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</si>
  <si>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</si>
  <si>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</si>
  <si>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</si>
  <si>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</si>
  <si>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</si>
  <si>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</si>
  <si>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</si>
  <si>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</si>
  <si>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</si>
  <si>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</si>
  <si>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</si>
  <si>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</si>
  <si>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</si>
  <si>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</si>
  <si>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</si>
  <si>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</si>
  <si>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</si>
  <si>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</si>
  <si>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</si>
  <si>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</si>
  <si>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</si>
  <si>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</si>
  <si>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</si>
  <si>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</si>
  <si>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</si>
  <si>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</si>
  <si>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</si>
  <si>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</si>
  <si>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</si>
  <si>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</si>
  <si>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</si>
  <si>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</si>
  <si>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</si>
  <si>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</si>
  <si>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</si>
  <si>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</si>
  <si>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</si>
  <si>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</si>
  <si>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</si>
  <si>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</si>
  <si>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</si>
  <si>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</si>
  <si>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</si>
  <si>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</si>
  <si>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</si>
  <si>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</si>
  <si>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</si>
  <si>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</si>
  <si>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</si>
  <si>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</si>
  <si>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</si>
  <si>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</si>
  <si>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</si>
  <si>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</si>
  <si>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</si>
  <si>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</si>
  <si>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</si>
  <si>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</si>
  <si>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</si>
  <si>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</si>
  <si>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</si>
  <si>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</si>
  <si>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</si>
  <si>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</si>
  <si>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</si>
  <si>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</si>
  <si>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</si>
  <si>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</si>
  <si>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</si>
  <si>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</si>
  <si>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</si>
  <si>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</si>
  <si>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</si>
  <si>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</si>
  <si>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</si>
  <si>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</si>
  <si>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</si>
  <si>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</si>
  <si>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</si>
  <si>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</si>
  <si>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</si>
  <si>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</si>
  <si>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</si>
  <si>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</si>
  <si>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</si>
  <si>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</si>
  <si>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</si>
  <si>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</si>
  <si>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</si>
  <si>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</si>
  <si>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</si>
  <si>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</si>
  <si>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</si>
  <si>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</si>
  <si>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</si>
  <si>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</si>
  <si>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</si>
  <si>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</si>
  <si>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</si>
  <si>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</si>
  <si>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</si>
  <si>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</si>
  <si>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</si>
  <si>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</si>
  <si>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</si>
  <si>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</si>
  <si>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</si>
  <si>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</si>
  <si>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</si>
  <si>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</si>
  <si>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</si>
  <si>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</si>
  <si>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</si>
  <si>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</si>
  <si>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</si>
  <si>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</si>
  <si>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</si>
  <si>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</si>
  <si>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</si>
  <si>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</si>
  <si>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</si>
  <si>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</si>
  <si>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</si>
  <si>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</si>
  <si>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</si>
  <si>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</si>
  <si>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</si>
  <si>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</si>
  <si>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</si>
  <si>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</si>
  <si>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</si>
  <si>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</si>
  <si>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</si>
  <si>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</si>
  <si>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</si>
  <si>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</si>
  <si>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</si>
  <si>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</si>
  <si>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</si>
  <si>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</si>
  <si>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</si>
  <si>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</si>
  <si>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</si>
  <si>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</si>
  <si>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</si>
  <si>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</si>
  <si>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</si>
  <si>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</si>
  <si>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</si>
  <si>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</si>
  <si>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</si>
  <si>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</si>
  <si>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</si>
  <si>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</si>
  <si>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</si>
  <si>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</si>
  <si>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</si>
  <si>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</si>
  <si>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</si>
  <si>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</si>
  <si>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</si>
  <si>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</si>
  <si>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</si>
  <si>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</si>
  <si>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</si>
  <si>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</si>
  <si>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</si>
  <si>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</si>
  <si>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</si>
  <si>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</si>
  <si>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</si>
  <si>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</si>
  <si>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</si>
  <si>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</si>
  <si>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</si>
  <si>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</si>
  <si>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</si>
  <si>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</si>
  <si>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</si>
  <si>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</si>
  <si>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</si>
  <si>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</si>
  <si>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</si>
  <si>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</si>
  <si>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</si>
  <si>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</si>
  <si>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</si>
  <si>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</si>
  <si>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</si>
  <si>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</si>
  <si>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</si>
  <si>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</si>
  <si>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</si>
  <si>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</si>
  <si>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</si>
  <si>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</si>
  <si>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</si>
  <si>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</si>
  <si>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</si>
  <si>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</si>
  <si>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</si>
  <si>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</si>
  <si>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</si>
  <si>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</si>
  <si>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</si>
  <si>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</si>
  <si>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</si>
  <si>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</si>
  <si>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</si>
  <si>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</si>
  <si>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</si>
  <si>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</si>
  <si>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</si>
  <si>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</si>
  <si>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</si>
  <si>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</si>
  <si>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</si>
  <si>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</si>
  <si>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</si>
  <si>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</si>
  <si>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</si>
  <si>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</si>
  <si>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</si>
  <si>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</si>
  <si>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</si>
  <si>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</si>
  <si>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</si>
  <si>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</si>
  <si>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</si>
  <si>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</si>
  <si>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</si>
  <si>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</si>
  <si>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</si>
  <si>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</si>
  <si>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</si>
  <si>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</si>
  <si>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</si>
  <si>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</si>
  <si>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</si>
  <si>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</si>
  <si>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</si>
  <si>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</si>
  <si>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</si>
  <si>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</si>
  <si>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</si>
  <si>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</si>
  <si>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</si>
  <si>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</si>
  <si>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</si>
  <si>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</si>
  <si>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</si>
  <si>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</si>
  <si>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</si>
  <si>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</si>
  <si>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</si>
  <si>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</si>
  <si>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</si>
  <si>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</si>
  <si>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</si>
  <si>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</si>
  <si>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</si>
  <si>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</si>
  <si>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</si>
  <si>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</si>
  <si>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</si>
  <si>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</si>
  <si>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</si>
  <si>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</si>
  <si>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</si>
  <si>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</si>
  <si>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</si>
  <si>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</si>
  <si>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</si>
  <si>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</si>
  <si>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</si>
  <si>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</si>
  <si>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</si>
  <si>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</si>
  <si>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</si>
  <si>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</si>
  <si>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</si>
  <si>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</si>
  <si>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</si>
  <si>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</si>
  <si>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</si>
  <si>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</si>
  <si>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</si>
  <si>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</si>
  <si>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</si>
  <si>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</si>
  <si>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</si>
  <si>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</si>
  <si>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</si>
  <si>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</si>
  <si>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</si>
  <si>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</si>
  <si>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</si>
  <si>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</si>
  <si>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</si>
  <si>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</si>
  <si>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</si>
  <si>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</si>
  <si>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</si>
  <si>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</si>
  <si>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</si>
  <si>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</si>
  <si>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</si>
  <si>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</si>
  <si>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</si>
  <si>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</si>
  <si>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</si>
  <si>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</si>
  <si>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</si>
  <si>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</si>
  <si>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</si>
  <si>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</si>
  <si>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</si>
  <si>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</si>
  <si>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</si>
  <si>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</si>
  <si>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</si>
  <si>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</si>
  <si>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</si>
  <si>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</si>
  <si>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</si>
  <si>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</si>
  <si>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</si>
  <si>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</si>
  <si>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</si>
  <si>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</si>
  <si>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</si>
  <si>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</si>
  <si>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</si>
  <si>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</si>
  <si>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</si>
  <si>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</si>
  <si>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</si>
  <si>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</si>
  <si>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</si>
  <si>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</si>
  <si>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</si>
  <si>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</si>
  <si>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</si>
  <si>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</si>
  <si>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</si>
  <si>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</si>
  <si>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</si>
  <si>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</si>
  <si>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</si>
  <si>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</si>
  <si>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</si>
  <si>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</si>
  <si>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</si>
  <si>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</si>
  <si>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</si>
  <si>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</si>
  <si>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</si>
  <si>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</si>
  <si>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</si>
  <si>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</si>
  <si>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</si>
  <si>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</si>
  <si>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</si>
  <si>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</si>
  <si>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</si>
  <si>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</si>
  <si>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</si>
  <si>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</si>
  <si>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</si>
  <si>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</si>
  <si>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</si>
  <si>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</si>
  <si>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</si>
  <si>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</si>
  <si>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</si>
  <si>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</si>
  <si>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</si>
  <si>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</si>
  <si>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</si>
  <si>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</si>
  <si>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</si>
  <si>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</si>
  <si>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</si>
  <si>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</si>
  <si>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</si>
  <si>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</si>
  <si>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</si>
  <si>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</si>
  <si>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</si>
  <si>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</si>
  <si>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</si>
  <si>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</si>
  <si>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</si>
  <si>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</si>
  <si>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</si>
  <si>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</si>
  <si>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</si>
  <si>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</si>
  <si>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</si>
  <si>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</si>
  <si>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</si>
  <si>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</si>
  <si>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</si>
  <si>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</si>
  <si>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</si>
  <si>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</si>
  <si>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</si>
  <si>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</si>
  <si>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</si>
  <si>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</si>
  <si>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</si>
  <si>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</si>
  <si>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</si>
  <si>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</si>
  <si>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</si>
  <si>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</si>
  <si>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</si>
  <si>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</si>
  <si>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</si>
  <si>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</si>
  <si>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</si>
  <si>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</si>
  <si>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</si>
  <si>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</si>
  <si>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</si>
  <si>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</si>
  <si>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</si>
  <si>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</si>
  <si>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</si>
  <si>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</si>
  <si>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</si>
  <si>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</si>
  <si>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</si>
  <si>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</si>
  <si>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</si>
  <si>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</si>
  <si>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</si>
  <si>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</si>
  <si>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</si>
  <si>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</si>
  <si>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</si>
  <si>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</si>
  <si>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</si>
  <si>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</si>
  <si>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</si>
  <si>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</si>
  <si>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</si>
  <si>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</si>
  <si>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</si>
  <si>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</si>
  <si>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</si>
  <si>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</si>
  <si>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</si>
  <si>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</si>
  <si>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</si>
  <si>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</si>
  <si>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</si>
  <si>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</si>
  <si>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</si>
  <si>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</si>
  <si>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</si>
  <si>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</si>
  <si>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</si>
  <si>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</si>
  <si>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</si>
  <si>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</si>
  <si>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</si>
  <si>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</si>
  <si>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</si>
  <si>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</si>
  <si>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</si>
  <si>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</si>
  <si>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</si>
  <si>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</si>
  <si>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</si>
  <si>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</si>
  <si>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</si>
  <si>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</si>
  <si>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</si>
  <si>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</si>
  <si>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</si>
  <si>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</si>
  <si>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</si>
  <si>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</si>
  <si>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</si>
  <si>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</si>
  <si>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</si>
  <si>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</si>
  <si>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</si>
  <si>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</si>
  <si>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</si>
  <si>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</si>
  <si>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</si>
  <si>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</si>
  <si>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</si>
  <si>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</si>
  <si>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</si>
  <si>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</si>
  <si>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</si>
  <si>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</si>
  <si>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</si>
  <si>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</si>
  <si>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</si>
  <si>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</si>
  <si>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</si>
  <si>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</si>
  <si>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</si>
  <si>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</si>
  <si>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</si>
  <si>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</si>
  <si>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</si>
  <si>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</si>
  <si>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</si>
  <si>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</si>
  <si>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</si>
  <si>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</si>
  <si>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</si>
  <si>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</si>
  <si>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</si>
  <si>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</si>
  <si>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</si>
  <si>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</si>
  <si>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</si>
  <si>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</si>
  <si>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</si>
  <si>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</si>
  <si>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</si>
  <si>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</si>
  <si>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</si>
  <si>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</si>
  <si>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</si>
  <si>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</si>
  <si>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</si>
  <si>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</si>
  <si>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</si>
  <si>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</si>
  <si>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</si>
  <si>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</si>
  <si>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</si>
  <si>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</si>
  <si>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</si>
  <si>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</si>
  <si>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</si>
  <si>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</si>
  <si>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</si>
  <si>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</si>
  <si>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</si>
  <si>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</si>
  <si>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</si>
  <si>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</si>
  <si>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</si>
  <si>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</si>
  <si>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</si>
  <si>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</si>
  <si>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</si>
  <si>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</si>
  <si>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</si>
  <si>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</si>
  <si>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</si>
  <si>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</si>
  <si>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</si>
  <si>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</si>
  <si>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</si>
  <si>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</si>
  <si>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</si>
  <si>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</si>
  <si>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</si>
  <si>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</si>
  <si>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</si>
  <si>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</si>
  <si>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</si>
  <si>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</si>
  <si>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</si>
  <si>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</si>
  <si>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</si>
  <si>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</si>
  <si>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</si>
  <si>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</si>
  <si>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</si>
  <si>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</si>
  <si>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</si>
  <si>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</si>
  <si>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</si>
  <si>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</si>
  <si>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</si>
  <si>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</si>
  <si>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</si>
  <si>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</si>
  <si>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</si>
  <si>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</si>
  <si>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</si>
  <si>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</si>
  <si>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</si>
  <si>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</si>
  <si>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</si>
  <si>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</si>
  <si>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</si>
  <si>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</si>
  <si>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</si>
  <si>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</si>
  <si>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</si>
  <si>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</si>
  <si>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</si>
  <si>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</si>
  <si>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</si>
  <si>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</si>
  <si>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</si>
  <si>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</si>
  <si>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</si>
  <si>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</si>
  <si>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</si>
  <si>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</si>
  <si>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</si>
  <si>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</si>
  <si>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</si>
  <si>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</si>
  <si>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</si>
  <si>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</si>
  <si>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</si>
  <si>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</si>
  <si>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</si>
  <si>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</si>
  <si>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</si>
  <si>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</si>
  <si>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</si>
  <si>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</si>
  <si>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</si>
  <si>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</si>
  <si>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</si>
  <si>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</si>
  <si>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</si>
  <si>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</si>
  <si>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</si>
  <si>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</si>
  <si>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</si>
  <si>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</si>
  <si>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</si>
  <si>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</si>
  <si>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</si>
  <si>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</si>
  <si>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</si>
  <si>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</si>
  <si>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</si>
  <si>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</si>
  <si>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</si>
  <si>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</si>
  <si>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</si>
  <si>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</si>
  <si>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</si>
  <si>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</si>
  <si>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</si>
  <si>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</si>
  <si>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</si>
  <si>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</si>
  <si>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</si>
  <si>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</si>
  <si>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</si>
  <si>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</si>
  <si>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</si>
  <si>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</si>
  <si>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</si>
  <si>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</si>
  <si>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</si>
  <si>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</si>
  <si>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</si>
  <si>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</si>
  <si>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</si>
  <si>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</si>
  <si>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</si>
  <si>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</si>
  <si>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</si>
  <si>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</si>
  <si>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</si>
  <si>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</si>
  <si>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</si>
  <si>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</si>
  <si>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</si>
  <si>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</si>
  <si>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</si>
  <si>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</si>
  <si>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</si>
  <si>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</si>
  <si>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</si>
  <si>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</si>
  <si>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</si>
  <si>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</si>
  <si>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</si>
  <si>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</si>
  <si>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</si>
  <si>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</si>
  <si>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</si>
  <si>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</si>
  <si>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</si>
  <si>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</si>
  <si>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</si>
  <si>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</si>
  <si>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</si>
  <si>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</si>
  <si>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</si>
  <si>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</si>
  <si>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</si>
  <si>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</si>
  <si>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</si>
  <si>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</si>
  <si>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</si>
  <si>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</si>
  <si>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</si>
  <si>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</si>
  <si>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</si>
  <si>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</si>
  <si>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</si>
  <si>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</si>
  <si>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</si>
  <si>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</si>
  <si>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</si>
  <si>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</si>
  <si>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</si>
  <si>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</si>
  <si>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</si>
  <si>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</si>
  <si>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</si>
  <si>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</si>
  <si>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</si>
  <si>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</si>
  <si>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</si>
  <si>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</si>
  <si>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</si>
  <si>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</si>
  <si>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</si>
  <si>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</si>
  <si>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</si>
  <si>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</si>
  <si>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</si>
  <si>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</si>
  <si>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</si>
  <si>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</si>
  <si>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</si>
  <si>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</si>
  <si>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</si>
  <si>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</si>
  <si>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</si>
  <si>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</si>
  <si>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</si>
  <si>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</si>
  <si>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</si>
  <si>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</si>
  <si>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</si>
  <si>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</si>
  <si>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</si>
  <si>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</si>
  <si>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</si>
  <si>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</si>
  <si>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</si>
  <si>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</si>
  <si>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</si>
  <si>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</si>
  <si>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</si>
  <si>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</si>
  <si>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</si>
  <si>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</si>
  <si>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</si>
  <si>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</si>
  <si>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</si>
  <si>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</si>
  <si>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</si>
  <si>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</si>
  <si>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</si>
  <si>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</si>
  <si>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</si>
  <si>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</si>
  <si>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</si>
  <si>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</si>
  <si>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</si>
  <si>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</si>
  <si>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</si>
  <si>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</si>
  <si>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</si>
  <si>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</si>
  <si>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</si>
  <si>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</si>
  <si>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</si>
  <si>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</si>
  <si>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</si>
  <si>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</si>
  <si>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</si>
  <si>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</si>
  <si>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</si>
  <si>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</si>
  <si>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</si>
  <si>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</si>
  <si>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</si>
  <si>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</si>
  <si>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</si>
  <si>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</si>
  <si>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</si>
  <si>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</si>
  <si>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</si>
  <si>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</si>
  <si>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</si>
  <si>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</si>
  <si>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</si>
  <si>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</si>
  <si>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</si>
  <si>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</si>
  <si>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</si>
  <si>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</si>
  <si>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</si>
  <si>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</si>
  <si>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</si>
  <si>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</si>
  <si>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</si>
  <si>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</si>
  <si>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</si>
  <si>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</si>
  <si>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</si>
  <si>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</si>
  <si>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</si>
  <si>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</si>
  <si>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</si>
  <si>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</si>
  <si>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</si>
  <si>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</si>
  <si>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</si>
  <si>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</si>
  <si>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</si>
  <si>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</si>
  <si>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</si>
  <si>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</si>
  <si>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</si>
  <si>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</si>
  <si>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</si>
  <si>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</si>
  <si>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</si>
  <si>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</si>
  <si>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</si>
  <si>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</si>
  <si>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</si>
  <si>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</si>
  <si>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</si>
  <si>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</si>
  <si>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</si>
  <si>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</si>
  <si>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</si>
  <si>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</si>
  <si>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</si>
  <si>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</si>
  <si>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</si>
  <si>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</si>
  <si>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</si>
  <si>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</si>
  <si>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</si>
  <si>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</si>
  <si>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</si>
  <si>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</si>
  <si>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</si>
  <si>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</si>
  <si>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</si>
  <si>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</si>
  <si>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</si>
  <si>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</si>
  <si>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</si>
  <si>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</si>
  <si>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</si>
  <si>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</si>
  <si>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</si>
  <si>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</si>
  <si>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</si>
  <si>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</si>
  <si>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</si>
  <si>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</si>
  <si>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</si>
  <si>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</si>
  <si>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</si>
  <si>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</si>
  <si>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</si>
  <si>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</si>
  <si>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</si>
  <si>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</si>
  <si>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</si>
  <si>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</si>
  <si>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</si>
  <si>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</si>
  <si>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</si>
  <si>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</si>
  <si>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</si>
  <si>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</si>
  <si>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</si>
  <si>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</si>
  <si>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</si>
  <si>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</si>
  <si>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</si>
  <si>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</si>
  <si>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</si>
  <si>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</si>
  <si>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</si>
  <si>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</si>
  <si>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</si>
  <si>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</si>
  <si>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</si>
  <si>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</si>
  <si>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</si>
  <si>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</si>
  <si>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</si>
  <si>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</si>
  <si>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</si>
  <si>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</si>
  <si>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</si>
  <si>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</si>
  <si>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</si>
  <si>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</si>
  <si>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</si>
  <si>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</si>
  <si>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</si>
  <si>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</si>
  <si>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</si>
  <si>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</si>
  <si>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</si>
  <si>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</si>
  <si>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</si>
  <si>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</si>
  <si>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</si>
  <si>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</si>
  <si>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</si>
  <si>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</si>
  <si>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</si>
  <si>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</si>
  <si>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</si>
  <si>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</si>
  <si>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</si>
  <si>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</si>
  <si>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</si>
  <si>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</si>
  <si>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</si>
  <si>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</si>
  <si>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</si>
  <si>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</si>
  <si>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</si>
  <si>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</si>
  <si>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</si>
  <si>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</si>
  <si>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</si>
  <si>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</si>
  <si>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</si>
  <si>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</si>
  <si>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</si>
  <si>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</si>
  <si>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</si>
  <si>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</si>
  <si>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</si>
  <si>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</si>
  <si>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</si>
  <si>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</si>
  <si>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</si>
  <si>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</si>
  <si>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</si>
  <si>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</si>
  <si>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</si>
  <si>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</si>
  <si>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</si>
  <si>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</si>
  <si>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</si>
  <si>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</si>
  <si>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</si>
  <si>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</si>
  <si>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</si>
  <si>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</si>
  <si>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</si>
  <si>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</si>
  <si>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</si>
  <si>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</si>
  <si>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</si>
  <si>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</si>
  <si>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</si>
  <si>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</si>
  <si>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</si>
  <si>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</si>
  <si>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</si>
  <si>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</si>
  <si>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</si>
  <si>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</si>
  <si>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</si>
  <si>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</si>
  <si>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</si>
  <si>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</si>
  <si>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</si>
  <si>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</si>
  <si>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</si>
  <si>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</si>
  <si>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</si>
  <si>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</si>
  <si>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</si>
  <si>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</si>
  <si>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</si>
  <si>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</si>
  <si>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</si>
  <si>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</si>
  <si>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</si>
  <si>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</si>
  <si>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</si>
  <si>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</si>
  <si>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</si>
  <si>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</si>
  <si>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</si>
  <si>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</si>
  <si>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</si>
  <si>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</si>
  <si>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</si>
  <si>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</si>
  <si>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</si>
  <si>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</si>
  <si>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</si>
  <si>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</si>
  <si>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</si>
  <si>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</si>
  <si>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</si>
  <si>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</si>
  <si>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</si>
  <si>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</si>
  <si>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</si>
  <si>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</si>
  <si>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</si>
  <si>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</si>
  <si>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</si>
  <si>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</si>
  <si>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</si>
  <si>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</si>
  <si>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</si>
  <si>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</si>
  <si>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</si>
  <si>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</si>
  <si>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</si>
  <si>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</si>
  <si>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</si>
  <si>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</si>
  <si>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</si>
  <si>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</si>
  <si>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</si>
  <si>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</si>
  <si>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</si>
  <si>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</si>
  <si>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</si>
  <si>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</si>
  <si>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</si>
  <si>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</si>
  <si>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</si>
  <si>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</si>
  <si>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</si>
  <si>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</si>
  <si>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</si>
  <si>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</si>
  <si>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</si>
  <si>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</si>
  <si>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</si>
  <si>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</si>
  <si>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</si>
  <si>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</si>
  <si>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</si>
  <si>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</si>
  <si>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</si>
  <si>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</si>
  <si>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</si>
  <si>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</si>
  <si>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</si>
  <si>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</si>
  <si>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</si>
  <si>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</si>
  <si>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</si>
  <si>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</si>
  <si>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</si>
  <si>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</si>
  <si>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</si>
  <si>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</si>
  <si>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</si>
  <si>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</si>
  <si>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</si>
  <si>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</si>
  <si>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</si>
  <si>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</si>
  <si>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</si>
  <si>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</si>
  <si>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</si>
  <si>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</si>
  <si>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</si>
  <si>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</si>
  <si>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</si>
  <si>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</si>
  <si>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</si>
  <si>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</si>
  <si>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</si>
  <si>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</si>
  <si>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</si>
  <si>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</si>
  <si>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</si>
  <si>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</si>
  <si>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</si>
  <si>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</si>
  <si>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</si>
  <si>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</si>
  <si>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</si>
  <si>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</si>
  <si>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</si>
  <si>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</si>
  <si>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</si>
  <si>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</si>
  <si>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</si>
  <si>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</si>
  <si>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</si>
  <si>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</si>
  <si>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</si>
  <si>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</si>
  <si>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</si>
  <si>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</si>
  <si>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</si>
  <si>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</si>
  <si>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</si>
  <si>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</si>
  <si>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</si>
  <si>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</si>
  <si>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</si>
  <si>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</si>
  <si>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</si>
  <si>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</si>
  <si>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</si>
  <si>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</si>
  <si>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</si>
  <si>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</si>
  <si>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</si>
  <si>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</si>
  <si>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</si>
  <si>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</si>
  <si>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</si>
  <si>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</si>
  <si>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</si>
  <si>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</si>
  <si>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</si>
  <si>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</si>
  <si>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</si>
  <si>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</si>
  <si>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</si>
  <si>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</si>
  <si>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</si>
  <si>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</si>
  <si>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</si>
  <si>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</si>
  <si>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</si>
  <si>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</si>
  <si>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</si>
  <si>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</si>
  <si>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</si>
  <si>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</si>
  <si>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</si>
  <si>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</si>
  <si>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</si>
  <si>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</si>
  <si>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</si>
  <si>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</si>
  <si>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</si>
  <si>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</si>
  <si>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</si>
  <si>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</si>
  <si>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</si>
  <si>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</si>
  <si>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</si>
  <si>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</si>
  <si>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</si>
  <si>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</si>
  <si>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</si>
  <si>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</si>
  <si>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</si>
  <si>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</si>
  <si>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</si>
  <si>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</si>
  <si>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</si>
  <si>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</si>
  <si>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</si>
  <si>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</si>
  <si>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</si>
  <si>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</si>
  <si>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</si>
  <si>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</si>
  <si>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</si>
  <si>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</si>
  <si>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</si>
  <si>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</si>
  <si>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</si>
  <si>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</si>
  <si>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</si>
  <si>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</si>
  <si>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</si>
  <si>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</si>
  <si>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</si>
  <si>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</si>
  <si>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</si>
  <si>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</si>
  <si>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</si>
  <si>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</si>
  <si>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</si>
  <si>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</si>
  <si>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</si>
  <si>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</si>
  <si>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</si>
  <si>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</si>
  <si>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</si>
  <si>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</si>
  <si>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</si>
  <si>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</si>
  <si>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</si>
  <si>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</si>
  <si>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</si>
  <si>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</si>
  <si>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</si>
  <si>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</si>
  <si>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</si>
  <si>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</si>
  <si>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</si>
  <si>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</si>
  <si>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</si>
  <si>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</si>
  <si>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</si>
  <si>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</si>
  <si>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</si>
  <si>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</si>
  <si>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</si>
  <si>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</si>
  <si>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</si>
  <si>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</si>
  <si>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</si>
  <si>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</si>
  <si>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</si>
  <si>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</si>
  <si>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</si>
  <si>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</si>
  <si>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</si>
  <si>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</si>
  <si>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</si>
  <si>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</si>
  <si>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</si>
  <si>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</si>
  <si>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</si>
  <si>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</si>
  <si>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</si>
  <si>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</si>
  <si>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</si>
  <si>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</si>
  <si>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</si>
  <si>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</si>
  <si>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</si>
  <si>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</si>
  <si>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</si>
  <si>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</si>
  <si>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</si>
  <si>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</si>
  <si>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</si>
  <si>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</si>
  <si>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</si>
  <si>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</si>
  <si>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</si>
  <si>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</si>
  <si>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</si>
  <si>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</si>
  <si>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</si>
  <si>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</si>
  <si>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</si>
  <si>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</si>
  <si>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</si>
  <si>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</si>
  <si>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</si>
  <si>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</si>
  <si>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</si>
  <si>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</si>
  <si>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</si>
  <si>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</si>
  <si>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</si>
  <si>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</si>
  <si>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</si>
  <si>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</si>
  <si>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</si>
  <si>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</si>
  <si>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</si>
  <si>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</si>
  <si>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</si>
  <si>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</si>
  <si>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</si>
  <si>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</si>
  <si>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</si>
  <si>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</si>
  <si>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</si>
  <si>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</si>
  <si>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</si>
  <si>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</si>
  <si>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</si>
  <si>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</si>
  <si>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</si>
  <si>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</si>
  <si>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</si>
  <si>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</si>
  <si>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</si>
  <si>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</si>
  <si>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</si>
  <si>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</si>
  <si>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</si>
  <si>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</si>
  <si>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</si>
  <si>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</si>
  <si>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</si>
  <si>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</si>
  <si>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</si>
  <si>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</si>
  <si>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</si>
  <si>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</si>
  <si>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</si>
  <si>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</si>
  <si>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</si>
  <si>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</si>
  <si>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</si>
  <si>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</si>
  <si>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</si>
  <si>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</si>
  <si>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</si>
  <si>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</si>
  <si>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</si>
  <si>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</si>
  <si>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</si>
  <si>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</si>
  <si>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</si>
  <si>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</si>
  <si>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</si>
  <si>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</si>
  <si>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</si>
  <si>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</si>
  <si>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</si>
  <si>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</si>
  <si>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</si>
  <si>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</si>
  <si>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</si>
  <si>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</si>
  <si>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</si>
  <si>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</si>
  <si>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</si>
  <si>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</si>
  <si>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</si>
  <si>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</si>
  <si>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</si>
  <si>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</si>
  <si>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</si>
  <si>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</si>
  <si>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</si>
  <si>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</si>
  <si>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</si>
  <si>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</si>
  <si>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</si>
  <si>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</si>
  <si>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</si>
  <si>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</si>
  <si>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</si>
  <si>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</si>
  <si>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</si>
  <si>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</si>
  <si>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</si>
  <si>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</si>
  <si>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</si>
  <si>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</si>
  <si>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</si>
  <si>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</si>
  <si>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</si>
  <si>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</si>
  <si>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</si>
  <si>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</si>
  <si>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</si>
  <si>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</si>
  <si>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</si>
  <si>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</si>
  <si>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</si>
  <si>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</si>
  <si>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</si>
  <si>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</si>
  <si>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</si>
  <si>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</si>
  <si>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</si>
  <si>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</si>
  <si>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</si>
  <si>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</si>
  <si>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</si>
  <si>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</si>
  <si>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</si>
  <si>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</si>
  <si>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</si>
  <si>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</si>
  <si>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</si>
  <si>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</si>
  <si>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</si>
  <si>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</si>
  <si>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</si>
  <si>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</si>
  <si>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</si>
  <si>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</si>
  <si>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</si>
  <si>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</si>
  <si>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</si>
  <si>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</si>
  <si>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</si>
  <si>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</si>
  <si>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</si>
  <si>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</si>
  <si>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</si>
  <si>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</si>
  <si>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</si>
  <si>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</si>
  <si>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</si>
  <si>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</si>
  <si>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</si>
  <si>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</si>
  <si>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</si>
  <si>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</si>
  <si>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</si>
  <si>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</si>
  <si>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</si>
  <si>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</si>
  <si>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</si>
  <si>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</si>
  <si>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</si>
  <si>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</si>
  <si>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</si>
  <si>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</si>
  <si>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</si>
  <si>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</si>
  <si>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</si>
  <si>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</si>
  <si>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</si>
  <si>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</si>
  <si>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</si>
  <si>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</si>
  <si>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</si>
  <si>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</si>
  <si>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</si>
  <si>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</si>
  <si>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</si>
  <si>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</si>
  <si>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</si>
  <si>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</si>
  <si>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</si>
  <si>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</si>
  <si>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</si>
  <si>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</si>
  <si>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</si>
  <si>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</si>
  <si>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</si>
  <si>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</si>
  <si>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</si>
  <si>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</si>
  <si>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</si>
  <si>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</si>
  <si>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</si>
  <si>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</si>
  <si>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</si>
  <si>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</si>
  <si>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</si>
  <si>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</si>
  <si>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</si>
  <si>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</si>
  <si>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</si>
  <si>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</si>
  <si>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</si>
  <si>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</si>
  <si>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</si>
  <si>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</si>
  <si>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</si>
  <si>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</si>
  <si>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</si>
  <si>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</si>
  <si>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</si>
  <si>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</si>
  <si>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</si>
  <si>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</si>
  <si>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</si>
  <si>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</si>
  <si>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</si>
  <si>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</si>
  <si>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</si>
  <si>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</si>
  <si>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</si>
  <si>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</si>
  <si>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</si>
  <si>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</si>
  <si>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</si>
  <si>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</si>
  <si>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</si>
  <si>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</si>
  <si>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</si>
  <si>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</si>
  <si>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</si>
  <si>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</si>
  <si>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</si>
  <si>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</si>
  <si>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</si>
  <si>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</si>
  <si>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</si>
  <si>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</si>
  <si>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</si>
  <si>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</si>
  <si>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</si>
  <si>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</si>
  <si>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</si>
  <si>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</si>
  <si>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</si>
  <si>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</si>
  <si>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</si>
  <si>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</si>
  <si>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</si>
  <si>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</si>
  <si>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</si>
  <si>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</si>
  <si>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</si>
  <si>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</si>
  <si>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</si>
  <si>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</si>
  <si>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</si>
  <si>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</si>
  <si>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</si>
  <si>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</si>
  <si>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</si>
  <si>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</si>
  <si>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</si>
  <si>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</si>
  <si>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</si>
  <si>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</si>
  <si>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</si>
  <si>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</si>
  <si>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</si>
  <si>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</si>
  <si>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</si>
  <si>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</si>
  <si>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</si>
  <si>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</si>
  <si>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</si>
  <si>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</si>
  <si>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</si>
  <si>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</si>
  <si>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</si>
  <si>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</si>
  <si>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</si>
  <si>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</si>
  <si>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</si>
  <si>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</si>
  <si>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</si>
  <si>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</si>
  <si>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</si>
  <si>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</si>
  <si>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</si>
  <si>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</si>
  <si>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</si>
  <si>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</si>
  <si>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</si>
  <si>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</si>
  <si>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</si>
  <si>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</si>
  <si>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</si>
  <si>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</si>
  <si>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</si>
  <si>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</si>
  <si>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</si>
  <si>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</si>
  <si>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</si>
  <si>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</si>
  <si>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</si>
  <si>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</si>
  <si>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</si>
  <si>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</si>
  <si>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</si>
  <si>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</si>
  <si>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</si>
  <si>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</si>
  <si>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</si>
  <si>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</si>
  <si>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</si>
  <si>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</si>
  <si>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</si>
  <si>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</si>
  <si>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</si>
  <si>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</si>
  <si>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</si>
  <si>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</si>
  <si>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</si>
  <si>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</si>
  <si>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</si>
  <si>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</si>
  <si>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</si>
  <si>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</si>
  <si>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</si>
  <si>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</si>
  <si>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</si>
  <si>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</si>
  <si>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</si>
  <si>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</si>
  <si>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</si>
  <si>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</si>
  <si>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</si>
  <si>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</si>
  <si>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</si>
  <si>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</si>
  <si>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</si>
  <si>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</si>
  <si>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</si>
  <si>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</si>
  <si>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</si>
  <si>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</si>
  <si>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</si>
  <si>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</si>
  <si>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</si>
  <si>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</si>
  <si>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</si>
  <si>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</si>
  <si>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</si>
  <si>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</si>
  <si>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</si>
  <si>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</si>
  <si>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</si>
  <si>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</si>
  <si>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</si>
  <si>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</si>
  <si>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</si>
  <si>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</si>
  <si>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</si>
  <si>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</si>
  <si>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</si>
  <si>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</si>
  <si>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</si>
  <si>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</si>
  <si>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</si>
  <si>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</si>
  <si>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</si>
  <si>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</si>
  <si>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</si>
  <si>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</si>
  <si>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</si>
  <si>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</si>
  <si>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</si>
  <si>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</si>
  <si>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</si>
  <si>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</si>
  <si>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</si>
  <si>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</si>
  <si>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</si>
  <si>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</si>
  <si>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</si>
  <si>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</si>
  <si>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</si>
  <si>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</si>
  <si>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</si>
  <si>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</si>
  <si>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</si>
  <si>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</si>
  <si>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</si>
  <si>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</si>
  <si>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</si>
  <si>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</si>
  <si>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</si>
  <si>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</si>
  <si>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</si>
  <si>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</si>
  <si>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</si>
  <si>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</si>
  <si>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</si>
  <si>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</si>
  <si>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</si>
  <si>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</si>
  <si>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</si>
  <si>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</si>
  <si>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</si>
  <si>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</si>
  <si>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</si>
  <si>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</si>
  <si>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</si>
  <si>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</si>
  <si>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</si>
  <si>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</si>
  <si>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</si>
  <si>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</si>
  <si>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</si>
  <si>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</si>
  <si>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</si>
  <si>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</si>
  <si>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</si>
  <si>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</si>
  <si>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</si>
  <si>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</si>
  <si>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</si>
  <si>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</si>
  <si>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</si>
  <si>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</si>
  <si>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</si>
  <si>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</si>
  <si>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</si>
  <si>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</si>
  <si>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</si>
  <si>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</si>
  <si>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</si>
  <si>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</si>
  <si>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</si>
  <si>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</si>
  <si>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</si>
  <si>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</si>
  <si>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</si>
  <si>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</si>
  <si>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</si>
  <si>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</si>
  <si>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</si>
  <si>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</si>
  <si>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</si>
  <si>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</si>
  <si>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</si>
  <si>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</si>
  <si>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</si>
  <si>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</si>
  <si>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</si>
  <si>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</si>
  <si>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</si>
  <si>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</si>
  <si>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</si>
  <si>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</si>
  <si>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</si>
  <si>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</si>
  <si>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</si>
  <si>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</si>
  <si>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</si>
  <si>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</si>
  <si>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</si>
  <si>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</si>
  <si>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</si>
  <si>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</si>
  <si>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</si>
  <si>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</si>
  <si>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</si>
  <si>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</si>
  <si>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</si>
  <si>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</si>
  <si>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</si>
  <si>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</si>
  <si>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</si>
  <si>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</si>
  <si>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</si>
  <si>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</si>
  <si>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</si>
  <si>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</si>
  <si>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</si>
  <si>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</si>
  <si>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</si>
  <si>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</si>
  <si>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</si>
  <si>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</si>
  <si>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</si>
  <si>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</si>
  <si>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</si>
  <si>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</si>
  <si>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</si>
  <si>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</si>
  <si>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</si>
  <si>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</si>
  <si>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</si>
  <si>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</si>
  <si>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</si>
  <si>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</si>
  <si>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</si>
  <si>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</si>
  <si>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</si>
  <si>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</si>
  <si>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</si>
  <si>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</si>
  <si>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</si>
  <si>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</si>
  <si>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</si>
  <si>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</si>
  <si>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</si>
  <si>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</si>
  <si>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</si>
  <si>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</si>
  <si>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</si>
  <si>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</si>
  <si>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</si>
  <si>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</si>
  <si>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</si>
  <si>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</si>
  <si>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</si>
  <si>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</si>
  <si>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</si>
  <si>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</si>
  <si>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</si>
  <si>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</si>
  <si>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</si>
  <si>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</si>
  <si>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</si>
  <si>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</si>
  <si>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</si>
  <si>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</si>
  <si>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</si>
  <si>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</si>
  <si>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</si>
  <si>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</si>
  <si>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</si>
  <si>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</si>
  <si>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</si>
  <si>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</si>
  <si>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</si>
  <si>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</si>
  <si>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</si>
  <si>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</si>
  <si>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</si>
  <si>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</si>
  <si>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</si>
  <si>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</si>
  <si>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</si>
  <si>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</si>
  <si>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</si>
  <si>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</si>
  <si>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</si>
  <si>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</si>
  <si>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</si>
  <si>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</si>
  <si>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</si>
  <si>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</si>
  <si>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</si>
  <si>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</si>
  <si>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</si>
  <si>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</si>
  <si>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</si>
  <si>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</si>
  <si>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</si>
  <si>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</si>
  <si>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</si>
  <si>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</si>
  <si>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</si>
  <si>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</si>
  <si>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</si>
  <si>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</si>
  <si>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</si>
  <si>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</si>
  <si>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</si>
  <si>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</si>
  <si>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</si>
  <si>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</si>
  <si>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</si>
  <si>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</si>
  <si>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</si>
  <si>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</si>
  <si>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</si>
  <si>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</si>
  <si>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</si>
  <si>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</si>
  <si>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</si>
  <si>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</si>
  <si>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</si>
  <si>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</si>
  <si>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</si>
  <si>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</si>
  <si>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</si>
  <si>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</si>
  <si>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</si>
  <si>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</si>
  <si>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</si>
  <si>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</si>
  <si>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</si>
  <si>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</si>
  <si>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</si>
  <si>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</si>
  <si>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</si>
  <si>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</si>
  <si>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</si>
  <si>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</si>
  <si>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</si>
  <si>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</si>
  <si>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</si>
  <si>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</si>
  <si>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</si>
  <si>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</si>
  <si>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</si>
  <si>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</si>
  <si>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</si>
  <si>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</si>
  <si>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</si>
  <si>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</si>
  <si>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</si>
  <si>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</si>
  <si>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</si>
  <si>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</si>
  <si>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</si>
  <si>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</si>
  <si>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</si>
  <si>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</si>
  <si>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</si>
  <si>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</si>
  <si>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</si>
  <si>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</si>
  <si>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</si>
  <si>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</si>
  <si>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</si>
  <si>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</si>
  <si>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</si>
  <si>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</si>
  <si>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</si>
  <si>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</si>
  <si>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</si>
  <si>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</si>
  <si>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</si>
  <si>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</si>
  <si>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</si>
  <si>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</si>
  <si>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</si>
  <si>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</si>
  <si>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</si>
  <si>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</si>
  <si>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</si>
  <si>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</si>
  <si>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</si>
  <si>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</si>
  <si>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</si>
  <si>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</si>
  <si>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</si>
  <si>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</si>
  <si>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</si>
  <si>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</si>
  <si>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</si>
  <si>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</si>
  <si>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</si>
  <si>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</si>
  <si>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</si>
  <si>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</si>
  <si>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</si>
  <si>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</si>
  <si>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</si>
  <si>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</si>
  <si>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</si>
  <si>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</si>
  <si>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</si>
  <si>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</si>
  <si>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</si>
  <si>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</si>
  <si>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</si>
  <si>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</si>
  <si>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</si>
  <si>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</si>
  <si>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</si>
  <si>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</si>
  <si>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</si>
  <si>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</si>
  <si>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</si>
  <si>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</si>
  <si>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</si>
  <si>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</si>
  <si>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</si>
  <si>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</si>
  <si>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</si>
  <si>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</si>
  <si>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</si>
  <si>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</si>
  <si>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</si>
  <si>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</si>
  <si>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</si>
  <si>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</si>
  <si>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</si>
  <si>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</si>
  <si>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</si>
  <si>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</si>
  <si>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</si>
  <si>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</si>
  <si>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</si>
  <si>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</si>
  <si>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</si>
  <si>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</si>
  <si>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</si>
  <si>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</si>
  <si>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</si>
  <si>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</si>
  <si>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</si>
  <si>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</si>
  <si>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</si>
  <si>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</si>
  <si>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</si>
  <si>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</si>
  <si>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</si>
  <si>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</si>
  <si>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</si>
  <si>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</si>
  <si>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</si>
  <si>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</si>
  <si>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</si>
  <si>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</si>
  <si>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</si>
  <si>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</si>
  <si>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</si>
  <si>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</si>
  <si>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</si>
  <si>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</si>
  <si>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</si>
  <si>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</si>
  <si>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</si>
  <si>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</si>
  <si>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</si>
  <si>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</si>
  <si>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</si>
  <si>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</si>
  <si>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</si>
  <si>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</si>
  <si>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</si>
  <si>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</si>
  <si>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</si>
  <si>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</si>
  <si>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</si>
  <si>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</si>
  <si>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</si>
  <si>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</si>
  <si>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</si>
  <si>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</si>
  <si>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</si>
  <si>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</si>
  <si>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</si>
  <si>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</si>
  <si>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</si>
  <si>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</si>
  <si>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</si>
  <si>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</si>
  <si>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</si>
  <si>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</si>
  <si>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</si>
  <si>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</si>
  <si>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</si>
  <si>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</si>
  <si>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</si>
  <si>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</si>
  <si>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</si>
  <si>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</si>
  <si>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</si>
  <si>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</si>
  <si>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</si>
  <si>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</si>
  <si>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</si>
  <si>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</si>
  <si>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</si>
  <si>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</si>
  <si>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</si>
  <si>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</si>
  <si>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</si>
  <si>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</si>
  <si>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</si>
  <si>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</si>
  <si>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</si>
  <si>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</si>
  <si>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</si>
  <si>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</si>
  <si>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</si>
  <si>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</si>
  <si>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</si>
  <si>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</si>
  <si>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</si>
  <si>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</si>
  <si>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</si>
  <si>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</si>
  <si>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</si>
  <si>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</si>
  <si>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</si>
  <si>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</si>
  <si>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</si>
  <si>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</si>
  <si>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</si>
  <si>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</si>
  <si>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</si>
  <si>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</si>
  <si>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</si>
  <si>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</si>
  <si>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</si>
  <si>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</si>
  <si>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</si>
  <si>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</si>
  <si>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</si>
  <si>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</si>
  <si>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</si>
  <si>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</si>
  <si>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</si>
  <si>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</si>
  <si>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</si>
  <si>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</si>
  <si>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</si>
  <si>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</si>
  <si>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</si>
  <si>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</si>
  <si>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</si>
  <si>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</si>
  <si>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</si>
  <si>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</si>
  <si>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</si>
  <si>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</si>
  <si>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</si>
  <si>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</si>
  <si>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</si>
  <si>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</si>
  <si>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</si>
  <si>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</si>
  <si>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</si>
  <si>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</si>
  <si>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</si>
  <si>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</si>
  <si>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</si>
  <si>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</si>
  <si>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</si>
  <si>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</si>
  <si>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</si>
  <si>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</si>
  <si>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</si>
  <si>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</si>
  <si>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</si>
  <si>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</si>
  <si>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</si>
  <si>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</si>
  <si>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</si>
  <si>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</si>
  <si>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</si>
  <si>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</si>
  <si>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</si>
  <si>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</si>
  <si>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</si>
  <si>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</si>
  <si>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</si>
  <si>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</si>
  <si>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</si>
  <si>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</si>
  <si>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</si>
  <si>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</si>
  <si>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</si>
  <si>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</si>
  <si>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</si>
  <si>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</si>
  <si>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</si>
  <si>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</si>
  <si>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</si>
  <si>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</si>
  <si>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</si>
  <si>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</si>
  <si>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</si>
  <si>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</si>
  <si>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</si>
  <si>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</si>
  <si>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</si>
  <si>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</si>
  <si>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</si>
  <si>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</si>
  <si>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</si>
  <si>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</si>
  <si>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</si>
  <si>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</si>
  <si>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</si>
  <si>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</si>
  <si>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</si>
  <si>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</si>
  <si>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</si>
  <si>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</si>
  <si>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</si>
  <si>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</si>
  <si>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</si>
  <si>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</si>
  <si>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</si>
  <si>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</si>
  <si>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</si>
  <si>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</si>
  <si>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</si>
  <si>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</si>
  <si>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</si>
  <si>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</si>
  <si>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</si>
  <si>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</si>
  <si>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</si>
  <si>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</si>
  <si>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</si>
  <si>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</si>
  <si>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</si>
  <si>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</si>
  <si>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</si>
  <si>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</si>
  <si>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</si>
  <si>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</si>
  <si>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</si>
  <si>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</si>
  <si>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</si>
  <si>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</si>
  <si>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</si>
  <si>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</si>
  <si>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</si>
  <si>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</si>
  <si>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</si>
  <si>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</si>
  <si>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</si>
  <si>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</si>
  <si>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</si>
  <si>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</si>
  <si>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</si>
  <si>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</si>
  <si>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</si>
  <si>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</si>
  <si>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</si>
  <si>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</si>
  <si>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</si>
  <si>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</si>
  <si>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</si>
  <si>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</si>
  <si>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</si>
  <si>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</si>
  <si>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</si>
  <si>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</si>
  <si>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</si>
  <si>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</si>
  <si>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</si>
  <si>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</si>
  <si>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</si>
  <si>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</si>
  <si>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</si>
  <si>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</si>
  <si>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</si>
  <si>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</si>
  <si>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</si>
  <si>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</si>
  <si>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</si>
  <si>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</si>
  <si>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</si>
  <si>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</si>
  <si>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</si>
  <si>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</si>
  <si>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</si>
  <si>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</si>
  <si>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</si>
  <si>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</si>
  <si>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</si>
  <si>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</si>
  <si>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</si>
  <si>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</si>
  <si>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</si>
  <si>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</si>
  <si>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</si>
  <si>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</si>
  <si>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</si>
  <si>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</si>
  <si>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</si>
  <si>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</si>
  <si>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</si>
  <si>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</si>
  <si>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</si>
  <si>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</si>
  <si>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</si>
  <si>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</si>
  <si>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</si>
  <si>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</si>
  <si>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</si>
  <si>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</si>
  <si>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</si>
  <si>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</si>
  <si>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</si>
  <si>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</si>
  <si>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</si>
  <si>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</si>
  <si>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</si>
  <si>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</si>
  <si>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</si>
  <si>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</si>
  <si>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</si>
  <si>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</si>
  <si>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</si>
  <si>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</si>
  <si>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</si>
  <si>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</si>
  <si>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</si>
  <si>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</si>
  <si>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</si>
  <si>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</si>
  <si>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</si>
  <si>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</si>
  <si>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</si>
  <si>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</si>
  <si>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</si>
  <si>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</si>
  <si>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</si>
  <si>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</si>
  <si>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</si>
  <si>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</si>
  <si>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</si>
  <si>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</si>
  <si>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</si>
  <si>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</si>
  <si>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</si>
  <si>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</si>
  <si>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</si>
  <si>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</si>
  <si>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</si>
  <si>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</si>
  <si>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</si>
  <si>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</si>
  <si>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</si>
  <si>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</si>
  <si>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</si>
  <si>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</si>
  <si>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</si>
  <si>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</si>
  <si>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</si>
  <si>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</si>
  <si>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</si>
  <si>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</si>
  <si>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</si>
  <si>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</si>
  <si>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</si>
  <si>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</si>
  <si>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</si>
  <si>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</si>
  <si>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</si>
  <si>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</si>
  <si>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</si>
  <si>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</si>
  <si>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</si>
  <si>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</si>
  <si>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</si>
  <si>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</si>
  <si>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</si>
  <si>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</si>
  <si>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</si>
  <si>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</si>
  <si>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</si>
  <si>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</si>
  <si>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</si>
  <si>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</si>
  <si>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</si>
  <si>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</si>
  <si>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</si>
  <si>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</si>
  <si>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</si>
  <si>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</si>
  <si>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</si>
  <si>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</si>
  <si>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</si>
  <si>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</si>
  <si>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</si>
  <si>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</si>
  <si>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</si>
  <si>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</si>
  <si>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</si>
  <si>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</si>
  <si>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</si>
  <si>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</si>
  <si>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</si>
  <si>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</si>
  <si>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</si>
  <si>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</si>
  <si>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</si>
  <si>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</si>
  <si>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</si>
  <si>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</si>
  <si>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</si>
  <si>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</si>
  <si>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</si>
  <si>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</si>
  <si>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</si>
  <si>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</si>
  <si>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</si>
  <si>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</si>
  <si>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</si>
  <si>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</si>
  <si>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</si>
  <si>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</si>
  <si>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</si>
  <si>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</si>
  <si>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</si>
  <si>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</si>
  <si>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</si>
  <si>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</si>
  <si>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</si>
  <si>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</si>
  <si>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</si>
  <si>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</si>
  <si>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</si>
  <si>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</si>
  <si>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</si>
  <si>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</si>
  <si>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</si>
  <si>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</si>
  <si>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</si>
  <si>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</si>
  <si>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</si>
  <si>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</si>
  <si>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</si>
  <si>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</si>
  <si>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</si>
  <si>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</si>
  <si>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</si>
  <si>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</si>
  <si>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</si>
  <si>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</si>
  <si>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</si>
  <si>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</si>
  <si>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</si>
  <si>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</si>
  <si>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</si>
  <si>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</si>
  <si>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</si>
  <si>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</si>
  <si>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</si>
  <si>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</si>
  <si>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</si>
  <si>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</si>
  <si>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</si>
  <si>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</si>
  <si>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</si>
  <si>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</si>
  <si>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</si>
  <si>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</si>
  <si>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</si>
  <si>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</si>
  <si>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</si>
  <si>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</si>
  <si>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</si>
  <si>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</si>
  <si>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</si>
  <si>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</si>
  <si>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</si>
  <si>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</si>
  <si>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</si>
  <si>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</si>
  <si>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</si>
  <si>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</si>
  <si>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</si>
  <si>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</si>
  <si>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</si>
  <si>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</si>
  <si>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</si>
  <si>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</si>
  <si>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</si>
  <si>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</si>
  <si>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</si>
  <si>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</si>
  <si>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</si>
  <si>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</si>
  <si>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</si>
  <si>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</si>
  <si>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</si>
  <si>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</si>
  <si>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</si>
  <si>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</si>
  <si>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</si>
  <si>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</si>
  <si>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</si>
  <si>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</si>
  <si>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</si>
  <si>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</si>
  <si>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</si>
  <si>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</si>
  <si>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</si>
  <si>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</si>
  <si>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</si>
  <si>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</si>
  <si>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</si>
  <si>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</si>
  <si>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</si>
  <si>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</si>
  <si>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</si>
  <si>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</si>
  <si>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</si>
  <si>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</si>
  <si>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</si>
  <si>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</si>
  <si>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</si>
  <si>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</si>
  <si>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</si>
  <si>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</si>
  <si>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</si>
  <si>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</si>
  <si>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</si>
  <si>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</si>
  <si>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</si>
  <si>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</si>
  <si>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</si>
  <si>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</si>
  <si>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</si>
  <si>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</si>
  <si>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</si>
  <si>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</si>
  <si>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</si>
  <si>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</si>
  <si>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</si>
  <si>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</si>
  <si>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</si>
  <si>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</si>
  <si>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</si>
  <si>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</si>
  <si>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</si>
  <si>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</si>
  <si>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</si>
  <si>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</si>
  <si>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</si>
  <si>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</si>
  <si>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</si>
  <si>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</si>
  <si>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</si>
  <si>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</si>
  <si>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</si>
  <si>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</si>
  <si>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</si>
  <si>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</si>
  <si>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</si>
  <si>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</si>
  <si>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</si>
  <si>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</si>
  <si>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</si>
  <si>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</si>
  <si>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</si>
  <si>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</si>
  <si>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</si>
  <si>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</si>
  <si>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</si>
  <si>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</si>
  <si>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</si>
  <si>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</si>
  <si>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</si>
  <si>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</si>
  <si>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</si>
  <si>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</si>
  <si>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</si>
  <si>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</si>
  <si>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</si>
  <si>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</si>
  <si>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</si>
  <si>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</si>
  <si>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</si>
  <si>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</si>
  <si>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</si>
  <si>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</si>
  <si>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</si>
  <si>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</si>
  <si>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</si>
  <si>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</si>
  <si>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</si>
  <si>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</si>
  <si>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</si>
  <si>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</si>
  <si>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</si>
  <si>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</si>
  <si>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</si>
  <si>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</si>
  <si>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</si>
  <si>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</si>
  <si>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</si>
  <si>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</si>
  <si>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</si>
  <si>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</si>
  <si>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</si>
  <si>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</si>
  <si>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</si>
  <si>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</si>
  <si>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</si>
  <si>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</si>
  <si>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</si>
  <si>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</si>
  <si>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</si>
  <si>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</si>
  <si>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</si>
  <si>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</si>
  <si>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</si>
  <si>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</si>
  <si>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</si>
  <si>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</si>
  <si>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</si>
  <si>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</si>
  <si>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</si>
  <si>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</si>
  <si>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</si>
  <si>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</si>
  <si>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</si>
  <si>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</si>
  <si>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</si>
  <si>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</si>
  <si>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</si>
  <si>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</si>
  <si>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</si>
  <si>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</si>
  <si>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</si>
  <si>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</si>
  <si>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</si>
  <si>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</si>
  <si>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</si>
  <si>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</si>
  <si>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</si>
  <si>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</si>
  <si>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</si>
  <si>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</si>
  <si>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</si>
  <si>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</si>
  <si>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</si>
  <si>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</si>
  <si>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</si>
  <si>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</si>
  <si>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</si>
  <si>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</si>
  <si>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</si>
  <si>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</si>
  <si>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</si>
  <si>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</si>
  <si>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</si>
  <si>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</si>
  <si>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</si>
  <si>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</si>
  <si>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</si>
  <si>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</si>
  <si>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</si>
  <si>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</si>
  <si>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</si>
  <si>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</si>
  <si>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</si>
  <si>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</si>
  <si>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</si>
  <si>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</si>
  <si>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</si>
  <si>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</si>
  <si>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</si>
  <si>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</si>
  <si>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</si>
  <si>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</si>
  <si>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</si>
  <si>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</si>
  <si>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</si>
  <si>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</si>
  <si>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</si>
  <si>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</si>
  <si>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</si>
  <si>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</si>
  <si>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</si>
  <si>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</si>
  <si>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</si>
  <si>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</si>
  <si>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</si>
  <si>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</si>
  <si>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</si>
  <si>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</si>
  <si>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</si>
  <si>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</si>
  <si>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</si>
  <si>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</si>
  <si>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</si>
  <si>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</si>
  <si>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</si>
  <si>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</si>
  <si>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</si>
  <si>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</si>
  <si>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</si>
  <si>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</si>
  <si>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</si>
  <si>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</si>
  <si>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</si>
  <si>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</si>
  <si>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</si>
  <si>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</si>
  <si>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</si>
  <si>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</si>
  <si>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</si>
  <si>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</si>
  <si>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</si>
  <si>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</si>
  <si>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</si>
  <si>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</si>
  <si>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</si>
  <si>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</si>
  <si>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</si>
  <si>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</si>
  <si>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</si>
  <si>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</si>
  <si>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</si>
  <si>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</si>
  <si>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</si>
  <si>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</si>
  <si>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</si>
  <si>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</si>
  <si>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</si>
  <si>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</si>
  <si>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</si>
  <si>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</si>
  <si>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</si>
  <si>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</si>
  <si>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</si>
  <si>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</si>
  <si>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</si>
  <si>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</si>
  <si>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</si>
  <si>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</si>
  <si>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</si>
  <si>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</si>
  <si>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</si>
  <si>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</si>
  <si>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</si>
  <si>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</si>
  <si>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</si>
  <si>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</si>
  <si>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</si>
  <si>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</si>
  <si>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</si>
  <si>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</si>
  <si>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</si>
  <si>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</si>
  <si>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</si>
  <si>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</si>
  <si>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</si>
  <si>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</si>
  <si>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</si>
  <si>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</si>
  <si>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</si>
  <si>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</si>
  <si>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</si>
  <si>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</si>
  <si>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</si>
  <si>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</si>
  <si>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</si>
  <si>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</si>
  <si>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</si>
  <si>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</si>
  <si>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</si>
  <si>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</si>
  <si>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</si>
  <si>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</si>
  <si>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</si>
  <si>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</si>
  <si>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</si>
  <si>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</si>
  <si>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</si>
  <si>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</si>
  <si>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</si>
  <si>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</si>
  <si>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</si>
  <si>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</si>
  <si>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</si>
  <si>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</si>
  <si>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</si>
  <si>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</si>
  <si>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</si>
  <si>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</si>
  <si>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</si>
  <si>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</si>
  <si>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</si>
  <si>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</si>
  <si>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</si>
  <si>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</si>
  <si>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</si>
  <si>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</si>
  <si>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</si>
  <si>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</si>
  <si>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</si>
  <si>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</si>
  <si>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</si>
  <si>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</si>
  <si>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</si>
  <si>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</si>
  <si>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</si>
  <si>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</si>
  <si>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</si>
  <si>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</si>
  <si>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</si>
  <si>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</si>
  <si>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</si>
  <si>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</si>
  <si>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</si>
  <si>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</si>
  <si>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</si>
  <si>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</si>
  <si>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</si>
  <si>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</si>
  <si>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</si>
  <si>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</si>
  <si>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</si>
  <si>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</si>
  <si>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</si>
  <si>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</si>
  <si>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</si>
  <si>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</si>
  <si>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</si>
  <si>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</si>
  <si>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</si>
  <si>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</si>
  <si>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</si>
  <si>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</si>
  <si>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</si>
  <si>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</si>
  <si>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</si>
  <si>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</si>
  <si>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</si>
  <si>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</si>
  <si>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</si>
  <si>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</si>
  <si>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</si>
  <si>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</si>
  <si>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</si>
  <si>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</si>
  <si>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</si>
  <si>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</si>
  <si>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</si>
  <si>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</si>
  <si>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</si>
  <si>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</si>
  <si>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</si>
  <si>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</si>
  <si>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</si>
  <si>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</si>
  <si>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</si>
  <si>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</si>
  <si>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</si>
  <si>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</si>
  <si>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</si>
  <si>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</si>
  <si>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</si>
  <si>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</si>
  <si>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</si>
  <si>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</si>
  <si>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</si>
  <si>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</si>
  <si>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</si>
  <si>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</si>
  <si>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</si>
  <si>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</si>
  <si>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</si>
  <si>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</si>
  <si>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</si>
  <si>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</si>
  <si>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</si>
  <si>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</si>
  <si>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</si>
  <si>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</si>
  <si>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</si>
  <si>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</si>
  <si>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</si>
  <si>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</si>
  <si>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</si>
  <si>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</si>
  <si>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</si>
  <si>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</si>
  <si>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</si>
  <si>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</si>
  <si>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</si>
  <si>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</si>
  <si>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</si>
  <si>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</si>
  <si>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</si>
  <si>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</si>
  <si>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</si>
  <si>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</si>
  <si>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</si>
  <si>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</si>
  <si>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</si>
  <si>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</si>
  <si>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</si>
  <si>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</si>
  <si>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</si>
  <si>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</si>
  <si>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</si>
  <si>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</si>
  <si>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</si>
  <si>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</si>
  <si>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</si>
  <si>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</si>
  <si>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</si>
  <si>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</si>
  <si>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</si>
  <si>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</si>
  <si>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</si>
  <si>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</si>
  <si>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</si>
  <si>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</si>
  <si>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</si>
  <si>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</si>
  <si>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</si>
  <si>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</si>
  <si>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</si>
  <si>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</si>
  <si>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</si>
  <si>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</si>
  <si>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</si>
  <si>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</si>
  <si>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</si>
  <si>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</si>
  <si>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</si>
  <si>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</si>
  <si>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</si>
  <si>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</si>
  <si>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</si>
  <si>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</si>
  <si>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</si>
  <si>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</si>
  <si>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</si>
  <si>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</si>
  <si>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</si>
  <si>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</si>
  <si>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</si>
  <si>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</si>
  <si>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</si>
  <si>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</si>
  <si>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</si>
  <si>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</si>
  <si>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</si>
  <si>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</si>
  <si>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</si>
  <si>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</si>
  <si>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</si>
  <si>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</si>
  <si>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</si>
  <si>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</si>
  <si>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</si>
  <si>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</si>
  <si>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</si>
  <si>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</si>
  <si>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</si>
  <si>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</si>
  <si>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</si>
  <si>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</si>
  <si>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</si>
  <si>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</si>
  <si>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</si>
  <si>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</si>
  <si>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</si>
  <si>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</si>
  <si>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</si>
  <si>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</si>
  <si>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</si>
  <si>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</si>
  <si>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</si>
  <si>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</si>
  <si>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</si>
  <si>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</si>
  <si>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</si>
  <si>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</si>
  <si>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</si>
  <si>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</si>
  <si>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</si>
  <si>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</si>
  <si>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</si>
  <si>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</si>
  <si>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</si>
  <si>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</si>
  <si>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</si>
  <si>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</si>
  <si>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</si>
  <si>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</si>
  <si>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</si>
  <si>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</si>
  <si>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</si>
  <si>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</si>
  <si>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</si>
  <si>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</si>
  <si>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</si>
  <si>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</si>
  <si>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</si>
  <si>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</si>
  <si>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</si>
  <si>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</si>
  <si>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</si>
  <si>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</si>
  <si>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</si>
  <si>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</si>
  <si>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</si>
  <si>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</si>
  <si>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</si>
  <si>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</si>
  <si>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</si>
  <si>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</si>
  <si>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</si>
  <si>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</si>
  <si>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</si>
  <si>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</si>
  <si>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</si>
  <si>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</si>
  <si>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</si>
  <si>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</si>
  <si>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</si>
  <si>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</si>
  <si>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</si>
  <si>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</si>
  <si>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</si>
  <si>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</si>
  <si>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</si>
  <si>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</si>
  <si>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</si>
  <si>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</si>
  <si>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</si>
  <si>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</si>
  <si>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</si>
  <si>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</si>
  <si>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</si>
  <si>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</si>
  <si>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</si>
  <si>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</si>
  <si>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</si>
  <si>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</si>
  <si>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</si>
  <si>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</si>
  <si>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</si>
  <si>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</si>
  <si>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</si>
  <si>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</si>
  <si>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</si>
  <si>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</si>
  <si>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</si>
  <si>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</si>
  <si>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</si>
  <si>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</si>
  <si>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</si>
  <si>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</si>
  <si>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</si>
  <si>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</si>
  <si>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</si>
  <si>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</si>
  <si>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</si>
  <si>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</si>
  <si>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</si>
  <si>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</si>
  <si>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</si>
  <si>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</si>
  <si>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</si>
  <si>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</si>
  <si>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</si>
  <si>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</si>
  <si>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</si>
  <si>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</si>
  <si>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</si>
  <si>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</si>
  <si>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</si>
  <si>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</si>
  <si>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</si>
  <si>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</si>
  <si>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</si>
  <si>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</si>
  <si>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</si>
  <si>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</si>
  <si>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</si>
  <si>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</si>
  <si>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</si>
  <si>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</si>
  <si>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</si>
  <si>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</si>
  <si>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</si>
  <si>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</si>
  <si>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</si>
  <si>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</si>
  <si>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</si>
  <si>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</si>
  <si>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</si>
  <si>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</si>
  <si>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</si>
  <si>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</si>
  <si>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</si>
  <si>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</si>
  <si>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</si>
  <si>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</si>
  <si>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</si>
  <si>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</si>
  <si>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</si>
  <si>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</si>
  <si>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</si>
  <si>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</si>
  <si>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</si>
  <si>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</si>
  <si>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</si>
  <si>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</si>
  <si>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</si>
  <si>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</si>
  <si>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</si>
  <si>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</si>
  <si>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</si>
  <si>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</si>
  <si>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</si>
  <si>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</si>
  <si>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</si>
  <si>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</si>
  <si>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</si>
  <si>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</si>
  <si>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</si>
  <si>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</si>
  <si>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</si>
  <si>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</si>
  <si>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</si>
  <si>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</si>
  <si>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</si>
  <si>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</si>
  <si>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</si>
  <si>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</si>
  <si>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</si>
  <si>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</si>
  <si>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</si>
  <si>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</si>
  <si>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</si>
  <si>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</si>
  <si>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</si>
  <si>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</si>
  <si>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</si>
  <si>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</si>
  <si>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</si>
  <si>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</si>
  <si>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</si>
  <si>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</si>
  <si>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</si>
  <si>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</si>
  <si>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</si>
  <si>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</si>
  <si>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</si>
  <si>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</si>
  <si>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</si>
  <si>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</si>
  <si>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</si>
  <si>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</si>
  <si>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</si>
  <si>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</si>
  <si>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</si>
  <si>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</si>
  <si>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</si>
  <si>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</si>
  <si>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</si>
  <si>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</si>
  <si>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</si>
  <si>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</si>
  <si>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</si>
  <si>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</si>
  <si>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</si>
  <si>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</si>
  <si>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</si>
  <si>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</si>
  <si>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</si>
  <si>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</si>
  <si>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</si>
  <si>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</si>
  <si>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</si>
  <si>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</si>
  <si>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</si>
  <si>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</si>
  <si>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</si>
  <si>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</si>
  <si>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</si>
  <si>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</si>
  <si>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</si>
  <si>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</si>
  <si>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</si>
  <si>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</si>
  <si>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</si>
  <si>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</si>
  <si>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</si>
  <si>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</si>
  <si>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</si>
  <si>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</si>
  <si>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</si>
  <si>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</si>
  <si>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</si>
  <si>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</si>
  <si>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</si>
  <si>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</si>
  <si>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</si>
  <si>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</si>
  <si>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</si>
  <si>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</si>
  <si>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</si>
  <si>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</si>
  <si>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</si>
  <si>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</si>
  <si>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</si>
  <si>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</si>
  <si>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</si>
  <si>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</si>
  <si>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</si>
  <si>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</si>
  <si>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</si>
  <si>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</si>
  <si>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</si>
  <si>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</si>
  <si>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</si>
  <si>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</si>
  <si>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</si>
  <si>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</si>
  <si>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</si>
  <si>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</si>
  <si>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</si>
  <si>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</si>
  <si>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</si>
  <si>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</si>
  <si>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</si>
  <si>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</si>
  <si>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</si>
  <si>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</si>
  <si>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</si>
  <si>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</si>
  <si>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</si>
  <si>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</si>
  <si>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</si>
  <si>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</si>
  <si>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</si>
  <si>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</si>
  <si>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</si>
  <si>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</si>
  <si>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</si>
  <si>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</si>
  <si>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</si>
  <si>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</si>
  <si>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</si>
  <si>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</si>
  <si>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</si>
  <si>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</si>
  <si>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</si>
  <si>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</si>
  <si>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</si>
  <si>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</si>
  <si>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</si>
  <si>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</si>
  <si>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</si>
  <si>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</si>
  <si>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</si>
  <si>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</si>
  <si>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</si>
  <si>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</si>
  <si>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</si>
  <si>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</si>
  <si>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</si>
  <si>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</si>
  <si>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</si>
  <si>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</si>
  <si>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</si>
  <si>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</si>
  <si>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</si>
  <si>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</si>
  <si>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</si>
  <si>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</si>
  <si>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</si>
  <si>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</si>
  <si>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</si>
  <si>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</si>
  <si>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</si>
  <si>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</si>
  <si>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</si>
  <si>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</si>
  <si>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</si>
  <si>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</si>
  <si>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</si>
  <si>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</si>
  <si>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</si>
  <si>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</si>
  <si>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</si>
  <si>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</si>
  <si>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</si>
  <si>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</si>
  <si>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</si>
  <si>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</si>
  <si>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</si>
  <si>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</si>
  <si>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</si>
  <si>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</si>
  <si>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</si>
  <si>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</si>
  <si>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</si>
  <si>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</si>
  <si>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</si>
  <si>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</si>
  <si>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</si>
  <si>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</si>
  <si>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</si>
  <si>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</si>
  <si>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</si>
  <si>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</si>
  <si>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</si>
  <si>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</si>
  <si>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</si>
  <si>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</si>
  <si>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</si>
  <si>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</si>
  <si>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</si>
  <si>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</si>
  <si>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</si>
  <si>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</si>
  <si>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</si>
  <si>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</si>
  <si>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</si>
  <si>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</si>
  <si>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</si>
  <si>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</si>
  <si>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</si>
  <si>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</si>
  <si>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</si>
  <si>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</si>
  <si>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</si>
  <si>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</si>
  <si>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</si>
  <si>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</si>
  <si>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</si>
  <si>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</si>
  <si>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</si>
  <si>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</si>
  <si>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</si>
  <si>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</si>
  <si>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</si>
  <si>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</si>
  <si>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</si>
  <si>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</si>
  <si>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</si>
  <si>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</si>
  <si>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</si>
  <si>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</si>
  <si>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</si>
  <si>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</si>
  <si>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</si>
  <si>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</si>
  <si>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</si>
  <si>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</si>
  <si>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</si>
  <si>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</si>
  <si>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</si>
  <si>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</si>
  <si>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</si>
  <si>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</si>
  <si>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</si>
  <si>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</si>
  <si>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</si>
  <si>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</si>
  <si>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</si>
  <si>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</si>
  <si>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</si>
  <si>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</si>
  <si>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</si>
  <si>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</si>
  <si>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</si>
  <si>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</si>
  <si>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</si>
  <si>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</si>
  <si>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</si>
  <si>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</si>
  <si>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</si>
  <si>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</si>
  <si>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</si>
  <si>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</si>
  <si>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</si>
  <si>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</si>
  <si>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</si>
  <si>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</si>
  <si>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</si>
  <si>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</si>
  <si>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</si>
  <si>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</si>
  <si>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</si>
  <si>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</si>
  <si>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</si>
  <si>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</si>
  <si>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</si>
  <si>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</si>
  <si>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</si>
  <si>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</si>
  <si>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</si>
  <si>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</si>
  <si>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</si>
  <si>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</si>
  <si>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</si>
  <si>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</si>
  <si>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</si>
  <si>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</si>
  <si>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</si>
  <si>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</si>
  <si>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</si>
  <si>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</si>
  <si>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</si>
  <si>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</si>
  <si>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</si>
  <si>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</si>
  <si>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</si>
  <si>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</si>
  <si>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</si>
  <si>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</si>
  <si>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</si>
  <si>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</si>
  <si>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</si>
  <si>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</si>
  <si>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</si>
  <si>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</si>
  <si>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</si>
  <si>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</si>
  <si>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</si>
  <si>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</si>
  <si>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</si>
  <si>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</si>
  <si>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</si>
  <si>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</si>
  <si>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</si>
  <si>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</si>
  <si>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</si>
  <si>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</si>
  <si>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</si>
  <si>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</si>
  <si>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</si>
  <si>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</si>
  <si>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</si>
  <si>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</si>
  <si>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</si>
  <si>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</si>
  <si>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</si>
  <si>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</si>
  <si>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</si>
  <si>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</si>
  <si>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</si>
  <si>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</si>
  <si>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</si>
  <si>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</si>
  <si>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</si>
  <si>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</si>
  <si>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</si>
  <si>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</si>
  <si>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</si>
  <si>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</si>
  <si>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</si>
  <si>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</si>
  <si>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</si>
  <si>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</si>
  <si>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</si>
  <si>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</si>
  <si>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</si>
  <si>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</si>
  <si>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</si>
  <si>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</si>
  <si>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</si>
  <si>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</si>
  <si>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</si>
  <si>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</si>
  <si>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</si>
  <si>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</si>
  <si>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</si>
  <si>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</si>
  <si>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</si>
  <si>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</si>
  <si>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</si>
  <si>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</si>
  <si>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</si>
  <si>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</si>
  <si>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</si>
  <si>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</si>
  <si>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</si>
  <si>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</si>
  <si>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</si>
  <si>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</si>
  <si>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</si>
  <si>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</si>
  <si>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</si>
  <si>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</si>
  <si>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</si>
  <si>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</si>
  <si>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</si>
  <si>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</si>
  <si>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</si>
  <si>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</si>
  <si>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</si>
  <si>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</si>
  <si>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</si>
  <si>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</si>
  <si>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</si>
  <si>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</si>
  <si>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</si>
  <si>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</si>
  <si>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</si>
  <si>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</si>
  <si>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</si>
  <si>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</si>
  <si>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</si>
  <si>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</si>
  <si>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</si>
  <si>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</si>
  <si>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</si>
  <si>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</si>
  <si>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</si>
  <si>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</si>
  <si>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</si>
  <si>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</si>
  <si>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</si>
  <si>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</si>
  <si>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</si>
  <si>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</si>
  <si>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</si>
  <si>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</si>
  <si>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</si>
  <si>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</si>
  <si>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</si>
  <si>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</si>
  <si>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</si>
  <si>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</si>
  <si>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</si>
  <si>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</si>
  <si>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</si>
  <si>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</si>
  <si>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</si>
  <si>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</si>
  <si>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</si>
  <si>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</si>
  <si>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</si>
  <si>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</si>
  <si>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</si>
  <si>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</si>
  <si>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</si>
  <si>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</si>
  <si>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</si>
  <si>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</si>
  <si>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</si>
  <si>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</si>
  <si>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</si>
  <si>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</si>
  <si>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</si>
  <si>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</si>
  <si>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</si>
  <si>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</si>
  <si>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</si>
  <si>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</si>
  <si>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</si>
  <si>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</si>
  <si>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</si>
  <si>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</si>
  <si>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</si>
  <si>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</si>
  <si>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</si>
  <si>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</si>
  <si>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</si>
  <si>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</si>
  <si>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</si>
  <si>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</si>
  <si>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</si>
  <si>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</si>
  <si>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</si>
  <si>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</si>
  <si>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</si>
  <si>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</si>
  <si>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</si>
  <si>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</si>
  <si>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</si>
  <si>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</si>
  <si>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</si>
  <si>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</si>
  <si>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</si>
  <si>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</si>
  <si>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</si>
  <si>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</si>
  <si>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</si>
  <si>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</si>
  <si>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</si>
  <si>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</si>
  <si>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</si>
  <si>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</si>
  <si>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</si>
  <si>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</si>
  <si>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</si>
  <si>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</si>
  <si>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</si>
  <si>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</si>
  <si>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</si>
  <si>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</si>
  <si>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</si>
  <si>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</si>
  <si>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</si>
  <si>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</si>
  <si>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</si>
  <si>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</si>
  <si>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</si>
  <si>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</si>
  <si>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</si>
  <si>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</si>
  <si>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</si>
  <si>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</si>
  <si>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</si>
  <si>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</si>
  <si>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</si>
  <si>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</si>
  <si>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</si>
  <si>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</si>
  <si>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</si>
  <si>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</si>
  <si>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</si>
  <si>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</si>
  <si>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</si>
  <si>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</si>
  <si>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</si>
  <si>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</si>
  <si>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</si>
  <si>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</si>
  <si>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</si>
  <si>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</si>
  <si>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</si>
  <si>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</si>
  <si>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</si>
  <si>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</si>
  <si>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</si>
  <si>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</si>
  <si>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</si>
  <si>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</si>
  <si>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</si>
  <si>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</si>
  <si>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</si>
  <si>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</si>
  <si>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</si>
  <si>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</si>
  <si>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</si>
  <si>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</si>
  <si>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</si>
  <si>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</si>
  <si>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</si>
  <si>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</si>
  <si>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</si>
  <si>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</si>
  <si>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</si>
  <si>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</si>
  <si>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</si>
  <si>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</si>
  <si>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</si>
  <si>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</si>
  <si>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</si>
  <si>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</si>
  <si>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</si>
  <si>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</si>
  <si>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</si>
  <si>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</si>
  <si>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</si>
  <si>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</si>
  <si>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</si>
  <si>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</si>
  <si>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</si>
  <si>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</si>
  <si>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</si>
  <si>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</si>
  <si>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</si>
  <si>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</si>
  <si>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</si>
  <si>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</si>
  <si>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</si>
  <si>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</si>
  <si>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</si>
  <si>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</si>
  <si>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</si>
  <si>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</si>
  <si>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</si>
  <si>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</si>
  <si>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</si>
  <si>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</si>
  <si>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</si>
  <si>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</si>
  <si>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</si>
  <si>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</si>
  <si>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</si>
  <si>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</si>
  <si>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</si>
  <si>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</si>
  <si>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</si>
  <si>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</si>
  <si>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</si>
  <si>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</si>
  <si>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</si>
  <si>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</si>
  <si>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</si>
  <si>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</si>
  <si>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</si>
  <si>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</si>
  <si>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</si>
  <si>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</si>
  <si>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</si>
  <si>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</si>
  <si>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</si>
  <si>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</si>
  <si>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</si>
  <si>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</si>
  <si>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</si>
  <si>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</si>
  <si>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</si>
  <si>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</si>
  <si>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</si>
  <si>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</si>
  <si>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</si>
  <si>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</si>
  <si>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</si>
  <si>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</si>
  <si>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</si>
  <si>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</si>
  <si>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</si>
  <si>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</si>
  <si>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</si>
  <si>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</si>
  <si>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</si>
  <si>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</si>
  <si>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</si>
  <si>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</si>
  <si>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</si>
  <si>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</si>
  <si>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</si>
  <si>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</si>
  <si>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</si>
  <si>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</si>
  <si>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</si>
  <si>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</si>
  <si>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</si>
  <si>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</si>
  <si>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</si>
  <si>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</si>
  <si>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</si>
  <si>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</si>
  <si>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</si>
  <si>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</si>
  <si>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</si>
  <si>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</si>
  <si>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</si>
  <si>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</si>
  <si>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</si>
  <si>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</si>
  <si>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</si>
  <si>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</si>
  <si>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</si>
  <si>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</si>
  <si>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</si>
  <si>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</si>
  <si>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</si>
  <si>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</si>
  <si>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</si>
  <si>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</si>
  <si>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</si>
  <si>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</si>
  <si>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</si>
  <si>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</si>
  <si>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</si>
  <si>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</si>
  <si>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</si>
  <si>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</si>
  <si>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</si>
  <si>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</si>
  <si>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</si>
  <si>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</si>
  <si>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</si>
  <si>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</si>
  <si>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</si>
  <si>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</si>
  <si>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</si>
  <si>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</si>
  <si>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</si>
  <si>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</si>
  <si>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</si>
  <si>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</si>
  <si>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</si>
  <si>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</si>
  <si>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</si>
  <si>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</si>
  <si>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</si>
  <si>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</si>
  <si>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</si>
  <si>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</si>
  <si>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</si>
  <si>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</si>
  <si>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</si>
  <si>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</si>
  <si>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</si>
  <si>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</si>
  <si>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</si>
  <si>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</si>
  <si>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</si>
  <si>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</si>
  <si>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</si>
  <si>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</si>
  <si>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</si>
  <si>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</si>
  <si>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</si>
  <si>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</si>
  <si>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</si>
  <si>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</si>
  <si>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</si>
  <si>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</si>
  <si>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</si>
  <si>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</si>
  <si>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</si>
  <si>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</si>
  <si>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</si>
  <si>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</si>
  <si>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</si>
  <si>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</si>
  <si>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</si>
  <si>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</si>
  <si>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</si>
  <si>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</si>
  <si>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</si>
  <si>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</si>
  <si>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</si>
  <si>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</si>
  <si>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</si>
  <si>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</si>
  <si>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</si>
  <si>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</si>
  <si>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</si>
  <si>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</si>
  <si>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</si>
  <si>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</si>
  <si>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</si>
  <si>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</si>
  <si>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</si>
  <si>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</si>
  <si>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</si>
  <si>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</si>
  <si>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</si>
  <si>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</si>
  <si>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</si>
  <si>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</si>
  <si>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</si>
  <si>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</si>
  <si>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</si>
  <si>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</si>
  <si>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</si>
  <si>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</si>
  <si>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</si>
  <si>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</si>
  <si>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</si>
  <si>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</si>
  <si>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</si>
  <si>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</si>
  <si>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</si>
  <si>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</si>
  <si>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</si>
  <si>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</si>
  <si>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</si>
  <si>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</si>
  <si>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</si>
  <si>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</si>
  <si>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</si>
  <si>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</si>
  <si>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</si>
  <si>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</si>
  <si>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</si>
  <si>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</si>
  <si>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</si>
  <si>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</si>
  <si>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</si>
  <si>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</si>
  <si>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</si>
  <si>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</si>
  <si>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</si>
  <si>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</si>
  <si>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</si>
  <si>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</si>
  <si>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</si>
  <si>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</si>
  <si>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</si>
  <si>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</si>
  <si>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</si>
  <si>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</si>
  <si>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</si>
  <si>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</si>
  <si>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</si>
  <si>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</si>
  <si>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</si>
  <si>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</si>
  <si>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</si>
  <si>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</si>
  <si>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</si>
  <si>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</si>
  <si>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</si>
  <si>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</si>
  <si>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</si>
  <si>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</si>
  <si>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</si>
  <si>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</si>
  <si>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</si>
  <si>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</si>
  <si>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</si>
  <si>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</si>
  <si>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</si>
  <si>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</si>
  <si>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</si>
  <si>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</si>
  <si>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</si>
  <si>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</si>
  <si>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</si>
  <si>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</si>
  <si>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</si>
  <si>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</si>
  <si>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</si>
  <si>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</si>
  <si>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</si>
  <si>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</si>
  <si>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</si>
  <si>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</si>
  <si>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</si>
  <si>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</si>
  <si>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</si>
  <si>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</si>
  <si>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</si>
  <si>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</si>
  <si>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</si>
  <si>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</si>
  <si>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</si>
  <si>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</si>
  <si>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</si>
  <si>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</si>
  <si>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</si>
  <si>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</si>
  <si>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</si>
  <si>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</si>
  <si>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</si>
  <si>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</si>
  <si>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</si>
  <si>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</si>
  <si>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</si>
  <si>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</si>
  <si>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</si>
  <si>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</si>
  <si>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</si>
  <si>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</si>
  <si>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</si>
  <si>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</si>
  <si>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</si>
  <si>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</si>
  <si>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</si>
  <si>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</si>
  <si>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</si>
  <si>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</si>
  <si>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</si>
  <si>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</si>
  <si>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</si>
  <si>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</si>
  <si>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</si>
  <si>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</si>
  <si>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</si>
  <si>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</si>
  <si>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</si>
  <si>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</si>
  <si>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</si>
  <si>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</si>
  <si>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</si>
  <si>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</si>
  <si>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</si>
  <si>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</si>
  <si>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</si>
  <si>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</si>
  <si>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</si>
  <si>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</si>
  <si>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</si>
  <si>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</si>
  <si>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</si>
  <si>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</si>
  <si>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</si>
  <si>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</si>
  <si>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</si>
  <si>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</si>
  <si>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</si>
  <si>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</si>
  <si>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</si>
  <si>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</si>
  <si>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</si>
  <si>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</si>
  <si>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</si>
  <si>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</si>
  <si>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</si>
  <si>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</si>
  <si>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</si>
  <si>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</si>
  <si>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</si>
  <si>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</si>
  <si>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</si>
  <si>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</si>
  <si>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</si>
  <si>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</si>
  <si>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</si>
  <si>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</si>
  <si>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</si>
  <si>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</si>
  <si>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</si>
  <si>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</si>
  <si>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</si>
  <si>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</si>
  <si>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</si>
  <si>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</si>
  <si>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</si>
  <si>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</si>
  <si>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</si>
  <si>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</si>
  <si>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</si>
  <si>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</si>
  <si>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</si>
  <si>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</si>
  <si>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</si>
  <si>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</si>
  <si>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</si>
  <si>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</si>
  <si>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</si>
  <si>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</si>
  <si>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</si>
  <si>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</si>
  <si>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</si>
  <si>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</si>
  <si>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</si>
  <si>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</si>
  <si>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</si>
  <si>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</si>
  <si>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</si>
  <si>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</si>
  <si>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</si>
  <si>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</si>
  <si>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</si>
  <si>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</si>
  <si>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</si>
  <si>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</si>
  <si>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</si>
  <si>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</si>
  <si>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</si>
  <si>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</si>
  <si>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</si>
  <si>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</si>
  <si>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</si>
  <si>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</si>
  <si>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</si>
  <si>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</si>
  <si>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</si>
  <si>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</si>
  <si>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</si>
  <si>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</si>
  <si>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</si>
  <si>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</si>
  <si>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</si>
  <si>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</si>
  <si>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</si>
  <si>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</si>
  <si>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</si>
  <si>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</si>
  <si>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</si>
  <si>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</si>
  <si>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</si>
  <si>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</si>
  <si>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</si>
  <si>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</si>
  <si>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</si>
  <si>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</si>
  <si>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</si>
  <si>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</si>
  <si>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</si>
  <si>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</si>
  <si>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</si>
  <si>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</si>
  <si>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</si>
  <si>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</si>
  <si>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</si>
  <si>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</si>
  <si>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</si>
  <si>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</si>
  <si>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</si>
  <si>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</si>
  <si>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</si>
  <si>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</si>
  <si>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</si>
  <si>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</si>
  <si>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</si>
  <si>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</si>
  <si>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</si>
  <si>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</si>
  <si>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</si>
  <si>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</si>
  <si>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</si>
  <si>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</si>
  <si>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</si>
  <si>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</si>
  <si>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</si>
  <si>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</si>
  <si>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</si>
  <si>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</si>
  <si>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</si>
  <si>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</si>
  <si>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</si>
  <si>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</si>
  <si>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</si>
  <si>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</si>
  <si>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</si>
  <si>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</si>
  <si>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</si>
  <si>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</si>
  <si>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</si>
  <si>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</si>
  <si>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</si>
  <si>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</si>
  <si>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</si>
  <si>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</si>
  <si>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</si>
  <si>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</si>
  <si>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</si>
  <si>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</si>
  <si>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</si>
  <si>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</si>
  <si>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</si>
  <si>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</si>
  <si>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</si>
  <si>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</si>
  <si>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</si>
  <si>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</si>
  <si>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</si>
  <si>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</si>
  <si>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</si>
  <si>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</si>
  <si>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</si>
  <si>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</si>
  <si>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</si>
  <si>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</si>
  <si>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</si>
  <si>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</si>
  <si>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</si>
  <si>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</si>
  <si>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</si>
  <si>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</si>
  <si>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</si>
  <si>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</si>
  <si>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</si>
  <si>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</si>
  <si>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</si>
  <si>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</si>
  <si>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</si>
  <si>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</si>
  <si>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</si>
  <si>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</si>
  <si>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</si>
  <si>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</si>
  <si>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</si>
  <si>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</si>
  <si>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</si>
  <si>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</si>
  <si>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</si>
  <si>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</si>
  <si>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</si>
  <si>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</si>
  <si>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</si>
  <si>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</si>
  <si>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</si>
  <si>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</si>
  <si>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</si>
  <si>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</si>
  <si>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</si>
  <si>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</si>
  <si>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</si>
  <si>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</si>
  <si>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</si>
  <si>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</si>
  <si>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</si>
  <si>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</si>
  <si>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</si>
  <si>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</si>
  <si>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</si>
  <si>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</si>
  <si>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</si>
  <si>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</si>
  <si>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</si>
  <si>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</si>
  <si>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</si>
  <si>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</si>
  <si>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</si>
  <si>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</si>
  <si>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</si>
  <si>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</si>
  <si>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</si>
  <si>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</si>
  <si>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</si>
  <si>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</si>
  <si>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</si>
  <si>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</si>
  <si>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</si>
  <si>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</si>
  <si>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</si>
  <si>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</si>
  <si>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</si>
  <si>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</si>
  <si>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</si>
  <si>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</si>
  <si>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</si>
  <si>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</si>
  <si>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</si>
  <si>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</si>
  <si>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</si>
  <si>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</si>
  <si>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</si>
  <si>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</si>
  <si>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</si>
  <si>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</si>
  <si>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</si>
  <si>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</si>
  <si>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</si>
  <si>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</si>
  <si>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</si>
  <si>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</si>
  <si>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</si>
  <si>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</si>
  <si>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</si>
  <si>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</si>
  <si>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</si>
  <si>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</si>
  <si>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</si>
  <si>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</si>
  <si>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</si>
  <si>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</si>
  <si>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</si>
  <si>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</si>
  <si>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</si>
  <si>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</si>
  <si>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</si>
  <si>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</si>
  <si>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</si>
  <si>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</si>
  <si>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</si>
  <si>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</si>
  <si>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</si>
  <si>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</si>
  <si>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</si>
  <si>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</si>
  <si>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</si>
  <si>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</si>
  <si>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</si>
  <si>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</si>
  <si>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</si>
  <si>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</si>
  <si>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</si>
  <si>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</si>
  <si>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</si>
  <si>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</si>
  <si>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</si>
  <si>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</si>
  <si>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</si>
  <si>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</si>
  <si>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</si>
  <si>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</si>
  <si>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</si>
  <si>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</si>
  <si>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</si>
  <si>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</si>
  <si>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</si>
  <si>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</si>
  <si>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</si>
  <si>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</si>
  <si>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</si>
  <si>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</si>
  <si>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</si>
  <si>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</si>
  <si>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</si>
  <si>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</si>
  <si>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</si>
  <si>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</si>
  <si>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</si>
  <si>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</si>
  <si>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</si>
  <si>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</si>
  <si>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</si>
  <si>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</si>
  <si>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</si>
  <si>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</si>
  <si>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</si>
  <si>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</si>
  <si>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</si>
  <si>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</si>
  <si>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</si>
  <si>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</si>
  <si>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</si>
  <si>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</si>
  <si>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</si>
  <si>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</si>
  <si>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</si>
  <si>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</si>
  <si>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</si>
  <si>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</si>
  <si>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</si>
  <si>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</si>
  <si>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</si>
  <si>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</si>
  <si>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</si>
  <si>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</si>
  <si>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</si>
  <si>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</si>
  <si>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</si>
  <si>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</si>
  <si>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</si>
  <si>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</si>
  <si>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</si>
  <si>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</si>
  <si>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</si>
  <si>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</si>
  <si>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</si>
  <si>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</si>
  <si>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</si>
  <si>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</si>
  <si>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</si>
  <si>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</si>
  <si>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</si>
  <si>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</si>
  <si>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</si>
  <si>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</si>
  <si>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</si>
  <si>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</si>
  <si>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</si>
  <si>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</si>
  <si>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</si>
  <si>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</si>
  <si>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</si>
  <si>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</si>
  <si>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</si>
  <si>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</si>
  <si>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</si>
  <si>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</si>
  <si>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</si>
  <si>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</si>
  <si>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</si>
  <si>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</si>
  <si>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</si>
  <si>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</si>
  <si>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</si>
  <si>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</si>
  <si>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</si>
  <si>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</si>
  <si>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</si>
  <si>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</si>
  <si>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</si>
  <si>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</si>
  <si>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</si>
  <si>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</si>
  <si>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</si>
  <si>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</si>
  <si>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</si>
  <si>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</si>
  <si>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</si>
  <si>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</si>
  <si>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</si>
  <si>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</si>
  <si>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</si>
  <si>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</si>
  <si>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</si>
  <si>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</si>
  <si>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</si>
  <si>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</si>
  <si>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</si>
  <si>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</si>
  <si>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</si>
  <si>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</si>
  <si>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</si>
  <si>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</si>
  <si>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</si>
  <si>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</si>
  <si>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</si>
  <si>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</si>
  <si>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</si>
  <si>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</si>
  <si>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</si>
  <si>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</si>
  <si>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</si>
  <si>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</si>
  <si>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</si>
  <si>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</si>
  <si>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</si>
  <si>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</si>
  <si>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</si>
  <si>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</si>
  <si>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</si>
  <si>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</si>
  <si>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</si>
  <si>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</si>
  <si>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</si>
  <si>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</si>
  <si>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</si>
  <si>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</si>
  <si>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</si>
  <si>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</si>
  <si>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</si>
  <si>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</si>
  <si>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</si>
  <si>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</si>
  <si>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</si>
  <si>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</si>
  <si>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</si>
  <si>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</si>
  <si>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</si>
  <si>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</si>
  <si>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</si>
  <si>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</si>
  <si>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</si>
  <si>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</si>
  <si>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</si>
  <si>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</si>
  <si>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</si>
  <si>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</si>
  <si>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</si>
  <si>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</si>
  <si>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</si>
  <si>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</si>
  <si>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</si>
  <si>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</si>
  <si>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</si>
  <si>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</si>
  <si>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</si>
  <si>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</si>
  <si>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</si>
  <si>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</si>
  <si>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</si>
  <si>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</si>
  <si>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</si>
  <si>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</si>
  <si>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</si>
  <si>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</si>
  <si>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</si>
  <si>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</si>
  <si>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</si>
  <si>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</si>
  <si>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</si>
  <si>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</si>
  <si>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</si>
  <si>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</si>
  <si>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</si>
  <si>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</si>
  <si>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</si>
  <si>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</si>
  <si>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</si>
  <si>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</si>
  <si>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</si>
  <si>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</si>
  <si>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</si>
  <si>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</si>
  <si>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</si>
  <si>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</si>
  <si>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</si>
  <si>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</si>
  <si>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</si>
  <si>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</si>
  <si>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</si>
  <si>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</si>
  <si>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</si>
  <si>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</si>
  <si>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</si>
  <si>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</si>
  <si>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</si>
  <si>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</si>
  <si>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</si>
  <si>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</si>
  <si>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</si>
  <si>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</si>
  <si>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</si>
  <si>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</si>
  <si>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</si>
  <si>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</si>
  <si>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</si>
  <si>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</si>
  <si>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</si>
  <si>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</si>
  <si>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</si>
  <si>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</si>
  <si>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</si>
  <si>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</si>
  <si>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</si>
  <si>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</si>
  <si>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</si>
  <si>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</si>
  <si>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</si>
  <si>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</si>
  <si>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</si>
  <si>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</si>
  <si>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</si>
  <si>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</si>
  <si>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</si>
  <si>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</si>
  <si>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</si>
  <si>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</si>
  <si>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</si>
  <si>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</si>
  <si>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</si>
  <si>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</si>
  <si>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</si>
  <si>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</si>
  <si>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</si>
  <si>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</si>
  <si>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</si>
  <si>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</si>
  <si>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</si>
  <si>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</si>
  <si>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</si>
  <si>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</si>
  <si>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</si>
  <si>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</si>
  <si>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</si>
  <si>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</si>
  <si>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</si>
  <si>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</si>
  <si>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</si>
  <si>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</si>
  <si>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</si>
  <si>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</si>
  <si>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</si>
  <si>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</si>
  <si>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</si>
  <si>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</si>
  <si>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</si>
  <si>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</si>
  <si>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</si>
  <si>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</si>
  <si>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</si>
  <si>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</si>
  <si>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</si>
  <si>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</si>
  <si>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</si>
  <si>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</si>
  <si>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</si>
  <si>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</si>
  <si>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</si>
  <si>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</si>
  <si>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</si>
  <si>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</si>
  <si>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</si>
  <si>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</si>
  <si>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</si>
  <si>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</si>
  <si>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</si>
  <si>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</si>
  <si>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</si>
  <si>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</si>
  <si>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</si>
  <si>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</si>
  <si>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</si>
  <si>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</si>
  <si>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</si>
  <si>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</si>
  <si>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</si>
  <si>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</si>
  <si>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</si>
  <si>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</si>
  <si>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</si>
  <si>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</si>
  <si>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</si>
  <si>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</si>
  <si>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</si>
  <si>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</si>
  <si>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</si>
  <si>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</si>
  <si>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</si>
  <si>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</si>
  <si>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</si>
  <si>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</si>
  <si>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</si>
  <si>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</si>
  <si>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</si>
  <si>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</si>
  <si>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</si>
  <si>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</si>
  <si>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</si>
  <si>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</si>
  <si>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</si>
  <si>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</si>
  <si>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</si>
  <si>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</si>
  <si>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</si>
  <si>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</si>
  <si>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</si>
  <si>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</si>
  <si>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</si>
  <si>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</si>
  <si>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</si>
  <si>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</si>
  <si>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</si>
  <si>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</si>
  <si>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</si>
  <si>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</si>
  <si>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</si>
  <si>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</si>
  <si>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</si>
  <si>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</si>
  <si>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</si>
  <si>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</si>
  <si>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</si>
  <si>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</si>
  <si>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</si>
  <si>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</si>
  <si>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</si>
  <si>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</si>
  <si>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</si>
  <si>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</si>
  <si>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</si>
  <si>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</si>
  <si>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</si>
  <si>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</si>
  <si>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</si>
  <si>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</si>
  <si>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</si>
  <si>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</si>
  <si>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</si>
  <si>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</si>
  <si>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</si>
  <si>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</si>
  <si>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</si>
  <si>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</si>
  <si>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</si>
  <si>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</si>
  <si>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</si>
  <si>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</si>
  <si>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</si>
  <si>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</si>
  <si>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</si>
  <si>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</si>
  <si>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</si>
  <si>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</si>
  <si>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</si>
  <si>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</si>
  <si>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</si>
  <si>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</si>
  <si>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</si>
  <si>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</si>
  <si>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</si>
  <si>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</si>
  <si>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</si>
  <si>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</si>
  <si>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</si>
  <si>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</si>
  <si>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</si>
  <si>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</si>
  <si>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</si>
  <si>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</si>
  <si>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</si>
  <si>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</si>
  <si>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</si>
  <si>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</si>
  <si>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</si>
  <si>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</si>
  <si>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</si>
  <si>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</si>
  <si>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</si>
  <si>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</si>
  <si>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</si>
  <si>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</si>
  <si>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</si>
  <si>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</si>
  <si>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</si>
  <si>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</si>
  <si>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</si>
  <si>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</si>
  <si>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</si>
  <si>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</si>
  <si>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</si>
  <si>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</si>
  <si>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</si>
  <si>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</si>
  <si>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</si>
  <si>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</si>
  <si>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</si>
  <si>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</si>
  <si>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</si>
  <si>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</si>
  <si>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</si>
  <si>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</si>
  <si>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</si>
  <si>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</si>
  <si>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</si>
  <si>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</si>
  <si>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</si>
  <si>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</si>
  <si>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</si>
  <si>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</si>
  <si>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</si>
  <si>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</si>
  <si>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</si>
  <si>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</si>
  <si>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</si>
  <si>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</si>
  <si>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</si>
  <si>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</si>
  <si>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</si>
  <si>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</si>
  <si>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</si>
  <si>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</si>
  <si>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</si>
  <si>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</si>
  <si>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</si>
  <si>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</si>
  <si>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</si>
  <si>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</si>
  <si>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</si>
  <si>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</si>
  <si>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</si>
  <si>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</si>
  <si>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</si>
  <si>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</si>
  <si>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</si>
  <si>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</si>
  <si>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</si>
  <si>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</si>
  <si>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</si>
  <si>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</si>
  <si>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</si>
  <si>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</si>
  <si>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</si>
  <si>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</si>
  <si>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</si>
  <si>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</si>
  <si>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</si>
  <si>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</si>
  <si>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</si>
  <si>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</si>
  <si>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</si>
  <si>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</si>
  <si>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</si>
  <si>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</si>
  <si>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</si>
  <si>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</si>
  <si>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</si>
  <si>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</si>
  <si>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</si>
  <si>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</si>
  <si>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</si>
  <si>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</si>
  <si>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</si>
  <si>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</si>
  <si>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</si>
  <si>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</si>
  <si>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</si>
  <si>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</si>
  <si>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</si>
  <si>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</si>
  <si>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</si>
  <si>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</si>
  <si>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</si>
  <si>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</si>
  <si>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</si>
  <si>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</si>
  <si>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</si>
  <si>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</si>
  <si>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</si>
  <si>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</si>
  <si>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</si>
  <si>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</si>
  <si>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</si>
  <si>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</si>
  <si>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</si>
  <si>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</si>
  <si>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</si>
  <si>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</si>
  <si>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</si>
  <si>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</si>
  <si>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</si>
  <si>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</si>
  <si>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</si>
  <si>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</si>
  <si>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</si>
  <si>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</si>
  <si>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</si>
  <si>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</si>
  <si>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</si>
  <si>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</si>
  <si>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</si>
  <si>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</si>
  <si>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</si>
  <si>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</si>
  <si>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</si>
  <si>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</si>
  <si>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</si>
  <si>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</si>
  <si>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</si>
  <si>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</si>
  <si>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</si>
  <si>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</si>
  <si>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</si>
  <si>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</si>
  <si>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</si>
  <si>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</si>
  <si>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</si>
  <si>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</si>
  <si>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</si>
  <si>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</si>
  <si>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</si>
  <si>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</si>
  <si>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</si>
  <si>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</si>
  <si>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</si>
  <si>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</si>
  <si>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</si>
  <si>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</si>
  <si>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</si>
  <si>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</si>
  <si>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</si>
  <si>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</si>
  <si>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</si>
  <si>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</si>
  <si>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</si>
  <si>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</si>
  <si>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</si>
  <si>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</si>
  <si>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</si>
  <si>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</si>
  <si>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</si>
  <si>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</si>
  <si>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</si>
  <si>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</si>
  <si>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</si>
  <si>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</si>
  <si>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</si>
  <si>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</si>
  <si>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</si>
  <si>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</si>
  <si>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</si>
  <si>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</si>
  <si>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</si>
  <si>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</si>
  <si>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</si>
  <si>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</si>
  <si>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</si>
  <si>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</si>
  <si>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</si>
  <si>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</si>
  <si>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</si>
  <si>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</si>
  <si>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</si>
  <si>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</si>
  <si>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</si>
  <si>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</si>
  <si>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</si>
  <si>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</si>
  <si>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</si>
  <si>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</si>
  <si>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</si>
  <si>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</si>
  <si>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</si>
  <si>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</si>
  <si>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</si>
  <si>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</si>
  <si>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</si>
  <si>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</si>
  <si>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</si>
  <si>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</si>
  <si>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</si>
  <si>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</si>
  <si>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</si>
  <si>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</si>
  <si>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</si>
  <si>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</si>
  <si>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</si>
  <si>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</si>
  <si>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</si>
  <si>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</si>
  <si>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</si>
  <si>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</si>
  <si>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</si>
  <si>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</si>
  <si>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</si>
  <si>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</si>
  <si>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</si>
  <si>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</si>
  <si>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</si>
  <si>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</si>
  <si>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</si>
  <si>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</si>
  <si>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</si>
  <si>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</si>
  <si>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</si>
  <si>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</si>
  <si>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</si>
  <si>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</si>
  <si>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</si>
  <si>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</si>
  <si>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</si>
  <si>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</si>
  <si>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</si>
  <si>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</si>
  <si>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</si>
  <si>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</si>
  <si>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</si>
  <si>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</si>
  <si>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</si>
  <si>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</si>
  <si>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</si>
  <si>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</si>
  <si>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</si>
  <si>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</si>
  <si>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</si>
  <si>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</si>
  <si>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</si>
  <si>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</si>
  <si>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</si>
  <si>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</si>
  <si>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</si>
  <si>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</si>
  <si>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</si>
  <si>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</si>
  <si>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</si>
  <si>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</si>
  <si>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</si>
  <si>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</si>
  <si>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</si>
  <si>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</si>
  <si>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</si>
  <si>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</si>
  <si>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</si>
  <si>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</si>
  <si>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</si>
  <si>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</si>
  <si>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</si>
  <si>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</si>
  <si>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</si>
  <si>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</si>
  <si>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</si>
  <si>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</si>
  <si>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</si>
  <si>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</si>
  <si>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</si>
  <si>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</si>
  <si>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</si>
  <si>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</si>
  <si>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</si>
  <si>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</si>
  <si>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</si>
  <si>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</si>
  <si>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</si>
  <si>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</si>
  <si>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</si>
  <si>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</si>
  <si>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</si>
  <si>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</si>
  <si>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</si>
  <si>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</si>
  <si>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</si>
  <si>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</si>
  <si>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</si>
  <si>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</si>
  <si>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</si>
  <si>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</si>
  <si>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</si>
  <si>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</si>
  <si>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</si>
  <si>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</si>
  <si>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</si>
  <si>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</si>
  <si>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</si>
  <si>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</si>
  <si>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</si>
  <si>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</si>
  <si>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</si>
  <si>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</si>
  <si>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</si>
  <si>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</si>
  <si>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</si>
  <si>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</si>
  <si>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</si>
  <si>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</si>
  <si>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</si>
  <si>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</si>
  <si>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</si>
  <si>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</si>
  <si>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</si>
  <si>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</si>
  <si>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</si>
  <si>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</si>
  <si>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</si>
  <si>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</si>
  <si>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</si>
  <si>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</si>
  <si>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</si>
  <si>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</si>
  <si>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</si>
  <si>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</si>
  <si>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</si>
  <si>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</si>
  <si>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</si>
  <si>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</si>
  <si>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</si>
  <si>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</si>
  <si>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</si>
  <si>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</si>
  <si>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</si>
  <si>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</si>
  <si>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</si>
  <si>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</si>
  <si>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</si>
  <si>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</si>
  <si>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</si>
  <si>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</si>
  <si>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</si>
  <si>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</si>
  <si>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</si>
  <si>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</si>
  <si>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</si>
  <si>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</si>
  <si>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</si>
  <si>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</si>
  <si>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</si>
  <si>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</si>
  <si>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</si>
  <si>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</si>
  <si>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</si>
  <si>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</si>
  <si>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</si>
  <si>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</si>
  <si>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</si>
  <si>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</si>
  <si>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</si>
  <si>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</si>
  <si>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</si>
  <si>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</si>
  <si>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</si>
  <si>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</si>
  <si>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</si>
  <si>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</si>
  <si>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</si>
  <si>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</si>
  <si>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</si>
  <si>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</si>
  <si>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</si>
  <si>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</si>
  <si>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</si>
  <si>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</si>
  <si>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</si>
  <si>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</si>
  <si>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</si>
  <si>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</si>
  <si>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</si>
  <si>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</si>
  <si>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</si>
  <si>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</si>
  <si>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</si>
  <si>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</si>
  <si>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</si>
  <si>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</si>
  <si>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</si>
  <si>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</si>
  <si>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</si>
  <si>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</si>
  <si>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</si>
  <si>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</si>
  <si>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</si>
  <si>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</si>
  <si>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</si>
  <si>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</si>
  <si>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</si>
  <si>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</si>
  <si>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</si>
  <si>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</si>
  <si>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</si>
  <si>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</si>
  <si>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</si>
  <si>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</si>
  <si>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</si>
  <si>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</si>
  <si>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</si>
  <si>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</si>
  <si>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</si>
  <si>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</si>
  <si>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</si>
  <si>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</si>
  <si>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</si>
  <si>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</si>
  <si>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</si>
  <si>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</si>
  <si>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</si>
  <si>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</si>
  <si>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</si>
  <si>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</si>
  <si>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</si>
  <si>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</si>
  <si>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</si>
  <si>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</si>
  <si>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</si>
  <si>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</si>
  <si>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</si>
  <si>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</si>
  <si>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</si>
  <si>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</si>
  <si>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</si>
  <si>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</si>
  <si>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</si>
  <si>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</si>
  <si>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</si>
  <si>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</si>
  <si>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</si>
  <si>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</si>
  <si>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</si>
  <si>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</si>
  <si>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</si>
  <si>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</si>
  <si>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</si>
  <si>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</si>
  <si>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</si>
  <si>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</si>
  <si>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</si>
  <si>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</si>
  <si>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</si>
  <si>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</si>
  <si>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</si>
  <si>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</si>
  <si>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</si>
  <si>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</si>
  <si>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</si>
  <si>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</si>
  <si>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</si>
  <si>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</si>
  <si>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</si>
  <si>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</si>
  <si>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</si>
  <si>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</si>
  <si>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</si>
  <si>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</si>
  <si>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</si>
  <si>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</si>
  <si>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</si>
  <si>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</si>
  <si>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</si>
  <si>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</si>
  <si>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</si>
  <si>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</si>
  <si>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</si>
  <si>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</si>
  <si>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</si>
  <si>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</si>
  <si>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</si>
  <si>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</si>
  <si>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</si>
  <si>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</si>
  <si>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</si>
  <si>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</si>
  <si>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</si>
  <si>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</si>
  <si>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</si>
  <si>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</si>
  <si>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</si>
  <si>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</si>
  <si>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</si>
  <si>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</si>
  <si>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</si>
  <si>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</si>
  <si>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</si>
  <si>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</si>
  <si>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</si>
  <si>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</si>
  <si>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</si>
  <si>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</si>
  <si>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</si>
  <si>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</si>
  <si>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</si>
  <si>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</si>
  <si>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</si>
  <si>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</si>
  <si>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</si>
  <si>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</si>
  <si>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</si>
  <si>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</si>
  <si>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</si>
  <si>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</si>
  <si>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</si>
  <si>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</si>
  <si>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</si>
  <si>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</si>
  <si>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</si>
  <si>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</si>
  <si>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</si>
  <si>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</si>
  <si>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</si>
  <si>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</si>
  <si>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</si>
  <si>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</si>
  <si>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</si>
  <si>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</si>
  <si>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</si>
  <si>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</si>
  <si>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</si>
  <si>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</si>
  <si>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</si>
  <si>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</si>
  <si>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</si>
  <si>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</si>
  <si>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</si>
  <si>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</si>
  <si>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</si>
  <si>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</si>
  <si>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</si>
  <si>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</si>
  <si>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</si>
  <si>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</si>
  <si>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</si>
  <si>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</si>
  <si>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</si>
  <si>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</si>
  <si>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</si>
  <si>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</si>
  <si>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</si>
  <si>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</si>
  <si>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</si>
  <si>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</si>
  <si>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</si>
  <si>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</si>
  <si>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</si>
  <si>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</si>
  <si>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</si>
  <si>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</si>
  <si>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</si>
  <si>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</si>
  <si>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</si>
  <si>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</si>
  <si>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</si>
  <si>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</si>
  <si>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</si>
  <si>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</si>
  <si>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</si>
  <si>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</si>
  <si>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</si>
  <si>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</si>
  <si>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</si>
  <si>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</si>
  <si>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</si>
  <si>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</si>
  <si>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</si>
  <si>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</si>
  <si>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</si>
  <si>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</si>
  <si>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</si>
  <si>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</si>
  <si>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</si>
  <si>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</si>
  <si>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</si>
  <si>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</si>
  <si>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</si>
  <si>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</si>
  <si>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</si>
  <si>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</si>
  <si>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</si>
  <si>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</si>
  <si>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</si>
  <si>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</si>
  <si>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</si>
  <si>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</si>
  <si>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</si>
  <si>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</si>
  <si>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</si>
  <si>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</si>
  <si>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</si>
  <si>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</si>
  <si>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</si>
  <si>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</si>
  <si>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</si>
  <si>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</si>
  <si>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</si>
  <si>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</si>
  <si>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</si>
  <si>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</si>
  <si>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</si>
  <si>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</si>
  <si>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</si>
  <si>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</si>
  <si>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</si>
  <si>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</si>
  <si>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</si>
  <si>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</si>
  <si>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</si>
  <si>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</si>
  <si>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</si>
  <si>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</si>
  <si>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</si>
  <si>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</si>
  <si>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</si>
  <si>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</si>
  <si>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</si>
  <si>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</si>
  <si>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</si>
  <si>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</si>
  <si>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</si>
  <si>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</si>
  <si>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</si>
  <si>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</si>
  <si>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</si>
  <si>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</si>
  <si>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</si>
  <si>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</si>
  <si>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</si>
  <si>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</si>
  <si>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</si>
  <si>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</si>
  <si>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</si>
  <si>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</si>
  <si>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</si>
  <si>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</si>
  <si>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</si>
  <si>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</si>
  <si>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</si>
  <si>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</si>
  <si>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</si>
  <si>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</si>
  <si>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</si>
  <si>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</si>
  <si>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</si>
  <si>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</si>
  <si>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</si>
  <si>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</si>
  <si>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</si>
  <si>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</si>
  <si>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</si>
  <si>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</si>
  <si>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</si>
  <si>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</si>
  <si>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</si>
  <si>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</si>
  <si>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</si>
  <si>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</si>
  <si>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</si>
  <si>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</si>
  <si>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</si>
  <si>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</si>
  <si>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</si>
  <si>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</si>
  <si>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</si>
  <si>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</si>
  <si>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</si>
  <si>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</si>
  <si>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</si>
  <si>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</si>
  <si>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</si>
  <si>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</si>
  <si>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</si>
  <si>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</si>
  <si>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</si>
  <si>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</si>
  <si>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</si>
  <si>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</si>
  <si>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</si>
  <si>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</si>
  <si>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</si>
  <si>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</si>
  <si>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</si>
  <si>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</si>
  <si>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</si>
  <si>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</si>
  <si>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</si>
  <si>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</si>
  <si>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</si>
  <si>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</si>
  <si>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</si>
  <si>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</si>
  <si>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</si>
  <si>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</si>
  <si>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</si>
  <si>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</si>
  <si>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</si>
  <si>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</si>
  <si>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</si>
  <si>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</si>
  <si>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</si>
  <si>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</si>
  <si>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</si>
  <si>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</si>
  <si>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</si>
  <si>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</si>
  <si>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</si>
  <si>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</si>
  <si>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</si>
  <si>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</si>
  <si>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</si>
  <si>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</si>
  <si>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</si>
  <si>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</si>
  <si>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</si>
  <si>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</si>
  <si>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</si>
  <si>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</si>
  <si>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</si>
  <si>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</si>
  <si>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</si>
  <si>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</si>
  <si>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</si>
  <si>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</si>
  <si>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</si>
  <si>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</si>
  <si>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</si>
  <si>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</si>
  <si>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</si>
  <si>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</si>
  <si>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</si>
  <si>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</si>
  <si>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</si>
  <si>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</si>
  <si>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</si>
  <si>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</si>
  <si>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</si>
  <si>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</si>
  <si>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</si>
  <si>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</si>
  <si>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</si>
  <si>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</si>
  <si>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</si>
  <si>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</si>
  <si>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</si>
  <si>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</si>
  <si>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</si>
  <si>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</si>
  <si>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</si>
  <si>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</si>
  <si>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</si>
  <si>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</si>
  <si>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</si>
  <si>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</si>
  <si>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</si>
  <si>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</si>
  <si>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</si>
  <si>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</si>
  <si>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</si>
  <si>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</si>
  <si>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</si>
  <si>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</si>
  <si>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</si>
  <si>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</si>
  <si>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</si>
  <si>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</si>
  <si>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</si>
  <si>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</si>
  <si>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</si>
  <si>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</si>
  <si>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</si>
  <si>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</si>
  <si>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</si>
  <si>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</si>
  <si>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</si>
  <si>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</si>
  <si>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</si>
  <si>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</si>
  <si>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</si>
  <si>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</si>
  <si>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</si>
  <si>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</si>
  <si>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</si>
  <si>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</si>
  <si>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</si>
  <si>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</si>
  <si>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</si>
  <si>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</si>
  <si>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</si>
  <si>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</si>
  <si>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</si>
  <si>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</si>
  <si>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</si>
  <si>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</si>
  <si>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</si>
  <si>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</si>
  <si>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</si>
  <si>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</si>
  <si>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</si>
  <si>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</si>
  <si>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</si>
  <si>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</si>
  <si>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</si>
  <si>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</si>
  <si>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</si>
  <si>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</si>
  <si>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</si>
  <si>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</si>
  <si>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</si>
  <si>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</si>
  <si>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</si>
  <si>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</si>
  <si>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</si>
  <si>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</si>
  <si>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</si>
  <si>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</si>
  <si>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</si>
  <si>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</si>
  <si>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</si>
  <si>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</si>
  <si>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</si>
  <si>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</si>
  <si>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</si>
  <si>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</si>
  <si>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</si>
  <si>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</si>
  <si>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</si>
  <si>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</si>
  <si>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</si>
  <si>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</si>
  <si>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</si>
  <si>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</si>
  <si>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</si>
  <si>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</si>
  <si>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</si>
  <si>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</si>
  <si>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</si>
  <si>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</si>
  <si>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</si>
  <si>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</si>
  <si>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</si>
  <si>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</si>
  <si>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</si>
  <si>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</si>
  <si>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</si>
  <si>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</si>
  <si>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</si>
  <si>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</si>
  <si>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</si>
  <si>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</si>
  <si>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</si>
  <si>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</si>
  <si>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</si>
  <si>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</si>
  <si>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</si>
  <si>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</si>
  <si>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</si>
  <si>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</si>
  <si>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</si>
  <si>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</si>
  <si>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</si>
  <si>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</si>
  <si>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</si>
  <si>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</si>
  <si>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</si>
  <si>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</si>
  <si>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</si>
  <si>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</si>
  <si>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</si>
  <si>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</si>
  <si>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</si>
  <si>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</si>
  <si>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</si>
  <si>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</si>
  <si>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</si>
  <si>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</si>
  <si>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</si>
  <si>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</si>
  <si>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</si>
  <si>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</si>
  <si>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</si>
  <si>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</si>
  <si>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</si>
  <si>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</si>
  <si>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</si>
  <si>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</si>
  <si>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</si>
  <si>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</si>
  <si>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</si>
  <si>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</si>
  <si>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</si>
  <si>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</si>
  <si>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</si>
  <si>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</si>
  <si>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</si>
  <si>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</si>
  <si>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</si>
  <si>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</si>
  <si>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</si>
  <si>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</si>
  <si>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</si>
  <si>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</si>
  <si>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</si>
  <si>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</si>
  <si>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</si>
  <si>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</si>
  <si>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</si>
  <si>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</si>
  <si>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</si>
  <si>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</si>
  <si>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</si>
  <si>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</si>
  <si>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</si>
  <si>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</si>
  <si>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</si>
  <si>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</si>
  <si>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</si>
  <si>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</si>
  <si>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</si>
  <si>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</si>
  <si>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</si>
  <si>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</si>
  <si>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</si>
  <si>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</si>
  <si>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</si>
  <si>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</si>
  <si>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</si>
  <si>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</si>
  <si>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</si>
  <si>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</si>
  <si>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</si>
  <si>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</si>
  <si>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</si>
  <si>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</si>
  <si>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</si>
  <si>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</si>
  <si>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</si>
  <si>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</si>
  <si>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</si>
  <si>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</si>
  <si>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</si>
  <si>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</si>
  <si>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</si>
  <si>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</si>
  <si>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</si>
  <si>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</si>
  <si>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</si>
  <si>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</si>
  <si>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</si>
  <si>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</si>
  <si>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</si>
  <si>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</si>
  <si>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</si>
  <si>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</si>
  <si>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</si>
  <si>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</si>
  <si>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</si>
  <si>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</si>
  <si>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</si>
  <si>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</si>
  <si>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</si>
  <si>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</si>
  <si>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</si>
  <si>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</si>
  <si>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</si>
  <si>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</si>
  <si>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</si>
  <si>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</si>
  <si>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</si>
  <si>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</si>
  <si>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</si>
  <si>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</si>
  <si>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</si>
  <si>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</si>
  <si>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</si>
  <si>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</si>
  <si>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</si>
  <si>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</si>
  <si>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</si>
  <si>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</si>
  <si>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</si>
  <si>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</si>
  <si>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</si>
  <si>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</si>
  <si>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</si>
  <si>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</si>
  <si>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</si>
  <si>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</si>
  <si>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</si>
  <si>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</si>
  <si>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</si>
  <si>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</si>
  <si>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</si>
  <si>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</si>
  <si>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</si>
  <si>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</si>
  <si>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</si>
  <si>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</si>
  <si>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</si>
  <si>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</si>
  <si>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</si>
  <si>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</si>
  <si>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</si>
  <si>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</si>
  <si>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</si>
  <si>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</si>
  <si>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</si>
  <si>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</si>
  <si>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</si>
  <si>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</si>
  <si>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</si>
  <si>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</si>
  <si>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</si>
  <si>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</si>
  <si>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</si>
  <si>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</si>
  <si>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</si>
  <si>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</si>
  <si>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</si>
  <si>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</si>
  <si>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</si>
  <si>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</si>
  <si>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</si>
  <si>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</si>
  <si>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</si>
  <si>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</si>
  <si>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</si>
  <si>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</si>
  <si>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</si>
  <si>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</si>
  <si>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</si>
  <si>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</si>
  <si>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</si>
  <si>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</si>
  <si>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</si>
  <si>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</si>
  <si>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</si>
  <si>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</si>
  <si>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</si>
  <si>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</si>
  <si>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</si>
  <si>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</si>
  <si>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</si>
  <si>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</si>
  <si>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</si>
  <si>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</si>
  <si>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</si>
  <si>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</si>
  <si>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</si>
  <si>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</si>
  <si>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</si>
  <si>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</si>
  <si>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</si>
  <si>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</si>
  <si>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</si>
  <si>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</si>
  <si>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</si>
  <si>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</si>
  <si>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</si>
  <si>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</si>
  <si>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</si>
  <si>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</si>
  <si>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</si>
  <si>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</si>
  <si>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</si>
  <si>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</si>
  <si>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</si>
  <si>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</si>
  <si>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</si>
  <si>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</si>
  <si>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</si>
  <si>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</si>
  <si>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</si>
  <si>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</si>
  <si>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</si>
  <si>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</si>
  <si>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</si>
  <si>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</si>
  <si>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</si>
  <si>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</si>
  <si>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</si>
  <si>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</si>
  <si>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</si>
  <si>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</si>
  <si>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</si>
  <si>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</si>
  <si>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</si>
  <si>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</si>
  <si>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</si>
  <si>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</si>
  <si>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</si>
  <si>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</si>
  <si>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</si>
  <si>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</si>
  <si>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</si>
  <si>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</si>
  <si>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</si>
  <si>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</si>
  <si>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</si>
  <si>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</si>
  <si>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</si>
  <si>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</si>
  <si>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</si>
  <si>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</si>
  <si>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</si>
  <si>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</si>
  <si>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</si>
  <si>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</si>
  <si>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</si>
  <si>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</si>
  <si>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</si>
  <si>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</si>
  <si>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</si>
  <si>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</si>
  <si>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</si>
  <si>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</si>
  <si>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</si>
  <si>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</si>
  <si>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</si>
  <si>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</si>
  <si>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</si>
  <si>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</si>
  <si>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</si>
  <si>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</si>
  <si>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</si>
  <si>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</si>
  <si>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</si>
  <si>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</si>
  <si>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</si>
  <si>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</si>
  <si>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</si>
  <si>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</si>
  <si>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</si>
  <si>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</si>
  <si>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</si>
  <si>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</si>
  <si>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</si>
  <si>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</si>
  <si>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</si>
  <si>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</si>
  <si>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</si>
  <si>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</si>
  <si>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</si>
  <si>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</si>
  <si>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</si>
  <si>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</si>
  <si>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</si>
  <si>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</si>
  <si>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</si>
  <si>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</si>
  <si>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</si>
  <si>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</si>
  <si>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</si>
  <si>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</si>
  <si>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</si>
  <si>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</si>
  <si>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</si>
  <si>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</si>
  <si>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</si>
  <si>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</si>
  <si>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</si>
  <si>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</si>
  <si>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</si>
  <si>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</si>
  <si>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</si>
  <si>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</si>
  <si>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</si>
  <si>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</si>
  <si>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</si>
  <si>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</si>
  <si>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</si>
  <si>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</si>
  <si>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</si>
  <si>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</si>
  <si>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</si>
  <si>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</si>
  <si>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</si>
  <si>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</si>
  <si>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</si>
  <si>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</si>
  <si>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</si>
  <si>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</si>
  <si>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</si>
  <si>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</si>
  <si>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</si>
  <si>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</si>
  <si>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</si>
  <si>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</si>
  <si>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</si>
  <si>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</si>
  <si>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</si>
  <si>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</si>
  <si>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</si>
  <si>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</si>
  <si>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</si>
  <si>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</si>
  <si>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</si>
  <si>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</si>
  <si>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</si>
  <si>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</si>
  <si>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</si>
  <si>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</si>
  <si>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</si>
  <si>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</si>
  <si>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</si>
  <si>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</si>
  <si>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</si>
  <si>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</si>
  <si>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</si>
  <si>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</si>
  <si>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</si>
  <si>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</si>
  <si>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</si>
  <si>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</si>
  <si>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</si>
  <si>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</si>
  <si>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</si>
  <si>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</si>
  <si>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</si>
  <si>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</si>
  <si>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</si>
  <si>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</si>
  <si>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</si>
  <si>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</si>
  <si>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</si>
  <si>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</si>
  <si>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</si>
  <si>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</si>
  <si>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</si>
  <si>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</si>
  <si>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</si>
  <si>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</si>
  <si>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</si>
  <si>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</si>
  <si>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</si>
  <si>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</si>
  <si>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</si>
  <si>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</si>
  <si>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</si>
  <si>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</si>
  <si>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</si>
  <si>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</si>
  <si>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</si>
  <si>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</si>
  <si>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</si>
  <si>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</si>
  <si>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</si>
  <si>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</si>
  <si>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</si>
  <si>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</si>
  <si>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</si>
  <si>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</si>
  <si>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</si>
  <si>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</si>
  <si>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</si>
  <si>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</si>
  <si>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</si>
  <si>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</si>
  <si>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</si>
  <si>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</si>
  <si>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</si>
  <si>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</si>
  <si>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</si>
  <si>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</si>
  <si>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</si>
  <si>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</si>
  <si>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</si>
  <si>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</si>
  <si>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</si>
  <si>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</si>
  <si>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</si>
  <si>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</si>
  <si>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</si>
  <si>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</si>
  <si>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</si>
  <si>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</si>
  <si>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</si>
  <si>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</si>
  <si>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</si>
  <si>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</si>
  <si>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</si>
  <si>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</si>
  <si>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</si>
  <si>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</si>
  <si>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</si>
  <si>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</si>
  <si>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</si>
  <si>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</si>
  <si>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</si>
  <si>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</si>
  <si>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</si>
  <si>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</si>
  <si>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</si>
  <si>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</si>
  <si>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</si>
  <si>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</si>
  <si>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</si>
  <si>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</si>
  <si>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</si>
  <si>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</si>
  <si>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</si>
  <si>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</si>
  <si>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</si>
  <si>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</si>
  <si>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</si>
  <si>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</si>
  <si>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</si>
  <si>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</si>
  <si>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</si>
  <si>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</si>
  <si>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</si>
  <si>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</si>
  <si>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</si>
  <si>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</si>
  <si>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</si>
  <si>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</si>
  <si>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</si>
  <si>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</si>
  <si>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</si>
  <si>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</si>
  <si>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</si>
  <si>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</si>
  <si>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</si>
  <si>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</si>
  <si>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</si>
  <si>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</si>
  <si>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</si>
  <si>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</si>
  <si>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</si>
  <si>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</si>
  <si>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</si>
  <si>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</si>
  <si>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</si>
  <si>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</si>
  <si>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</si>
  <si>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</si>
  <si>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</si>
  <si>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</si>
  <si>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</si>
  <si>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</si>
  <si>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</si>
  <si>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</si>
  <si>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</si>
  <si>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</si>
  <si>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</si>
  <si>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</si>
  <si>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</si>
  <si>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</si>
  <si>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</si>
  <si>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</si>
  <si>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</si>
  <si>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</si>
  <si>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</si>
  <si>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</si>
  <si>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</si>
  <si>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</si>
  <si>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</si>
  <si>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</si>
  <si>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</si>
  <si>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</si>
  <si>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</si>
  <si>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</si>
  <si>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</si>
  <si>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</si>
  <si>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</si>
  <si>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</si>
  <si>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</si>
  <si>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</si>
  <si>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</si>
  <si>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</si>
  <si>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</si>
  <si>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</si>
  <si>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</si>
  <si>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</si>
  <si>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</si>
  <si>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</si>
  <si>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</si>
  <si>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</si>
  <si>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</si>
  <si>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</si>
  <si>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</si>
  <si>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</si>
  <si>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</si>
  <si>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</si>
  <si>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</si>
  <si>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</si>
  <si>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</si>
  <si>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</si>
  <si>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</si>
  <si>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</si>
  <si>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</si>
  <si>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</si>
  <si>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</si>
  <si>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</si>
  <si>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</si>
  <si>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</si>
  <si>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</si>
  <si>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</si>
  <si>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</si>
  <si>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</si>
  <si>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</si>
  <si>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</si>
  <si>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</si>
  <si>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</si>
  <si>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</si>
  <si>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</si>
  <si>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</si>
  <si>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</si>
  <si>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</si>
  <si>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</si>
  <si>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</si>
  <si>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</si>
  <si>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</si>
  <si>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</si>
  <si>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</si>
  <si>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</si>
  <si>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</si>
  <si>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</si>
  <si>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</si>
  <si>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</si>
  <si>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</si>
  <si>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</si>
  <si>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</si>
  <si>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</si>
  <si>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</si>
  <si>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</si>
  <si>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</si>
  <si>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</si>
  <si>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</si>
  <si>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</si>
  <si>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</si>
  <si>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</si>
  <si>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</si>
  <si>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</si>
  <si>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</si>
  <si>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</si>
  <si>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</si>
  <si>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</si>
  <si>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</si>
  <si>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</si>
  <si>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</si>
  <si>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</si>
  <si>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</si>
  <si>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</si>
  <si>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</si>
  <si>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</si>
  <si>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</si>
  <si>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</si>
  <si>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</si>
  <si>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</si>
  <si>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</si>
  <si>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</si>
  <si>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</si>
  <si>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</si>
  <si>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</si>
  <si>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</si>
  <si>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</si>
  <si>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</si>
  <si>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</si>
  <si>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</si>
  <si>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</si>
  <si>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</si>
  <si>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</si>
  <si>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</si>
  <si>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</si>
  <si>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</si>
  <si>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</si>
  <si>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</si>
  <si>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</si>
  <si>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</si>
  <si>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</si>
  <si>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</si>
  <si>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</si>
  <si>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</si>
  <si>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</si>
  <si>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</si>
  <si>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</si>
  <si>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</si>
  <si>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</si>
  <si>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</si>
  <si>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</si>
  <si>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</si>
  <si>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</si>
  <si>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</si>
  <si>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</si>
  <si>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</si>
  <si>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</si>
  <si>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</si>
  <si>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</si>
  <si>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</si>
  <si>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</si>
  <si>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</si>
  <si>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</si>
  <si>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</si>
  <si>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</si>
  <si>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</si>
  <si>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</si>
  <si>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</si>
  <si>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</si>
  <si>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</si>
  <si>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</si>
  <si>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</si>
  <si>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</si>
  <si>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</si>
  <si>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</si>
  <si>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</si>
  <si>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</si>
  <si>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</si>
  <si>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</si>
  <si>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</si>
  <si>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</si>
  <si>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</si>
  <si>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</si>
  <si>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</si>
  <si>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</si>
  <si>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</si>
  <si>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</si>
  <si>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</si>
  <si>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</si>
  <si>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</si>
  <si>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</si>
  <si>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</si>
  <si>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</si>
  <si>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</si>
  <si>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</si>
  <si>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</si>
  <si>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</si>
  <si>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</si>
  <si>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</si>
  <si>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</si>
  <si>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</si>
  <si>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</si>
  <si>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</si>
  <si>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</si>
  <si>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</si>
  <si>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</si>
  <si>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</si>
  <si>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</si>
  <si>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</si>
  <si>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</si>
  <si>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</si>
  <si>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</si>
  <si>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</si>
  <si>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</si>
  <si>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</si>
  <si>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</si>
  <si>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</si>
  <si>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</si>
  <si>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</si>
  <si>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</si>
  <si>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</si>
  <si>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</si>
  <si>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</si>
  <si>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</si>
  <si>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</si>
  <si>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</si>
  <si>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</si>
  <si>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</si>
  <si>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</si>
  <si>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</si>
  <si>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</si>
  <si>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</si>
  <si>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</si>
  <si>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</si>
  <si>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</si>
  <si>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</si>
  <si>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</si>
  <si>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</si>
  <si>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</si>
  <si>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</si>
  <si>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</si>
  <si>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</si>
  <si>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</si>
  <si>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</si>
  <si>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</si>
  <si>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</si>
  <si>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</si>
  <si>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</si>
  <si>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</si>
  <si>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</si>
  <si>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</si>
  <si>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</si>
  <si>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</si>
  <si>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</si>
  <si>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</si>
  <si>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</si>
  <si>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</si>
  <si>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</si>
  <si>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</si>
  <si>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</si>
  <si>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</si>
  <si>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</si>
  <si>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</si>
  <si>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</si>
  <si>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</si>
  <si>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</si>
  <si>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</si>
  <si>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</si>
  <si>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</si>
  <si>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</si>
  <si>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</si>
  <si>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</si>
  <si>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</si>
  <si>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</si>
  <si>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</si>
  <si>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</si>
  <si>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</si>
  <si>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</si>
  <si>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</si>
  <si>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</si>
  <si>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</si>
  <si>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</si>
  <si>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</si>
  <si>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</si>
  <si>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</si>
  <si>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</si>
  <si>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</si>
  <si>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</si>
  <si>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</si>
  <si>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</si>
  <si>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</si>
  <si>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</si>
  <si>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</si>
  <si>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</si>
  <si>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</si>
  <si>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</si>
  <si>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</si>
  <si>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</si>
  <si>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</si>
  <si>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</si>
  <si>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</si>
  <si>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</si>
  <si>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</si>
  <si>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</si>
  <si>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</si>
  <si>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</si>
  <si>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</si>
  <si>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</si>
  <si>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</si>
  <si>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</si>
  <si>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</si>
  <si>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</si>
  <si>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</si>
  <si>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</si>
  <si>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</si>
  <si>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</si>
  <si>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</si>
  <si>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</si>
  <si>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</si>
  <si>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</si>
  <si>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</si>
  <si>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</si>
  <si>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</si>
  <si>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</si>
  <si>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</si>
  <si>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</si>
  <si>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</si>
  <si>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</si>
  <si>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</si>
  <si>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</si>
  <si>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</si>
  <si>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</si>
  <si>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</si>
  <si>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</si>
  <si>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</si>
  <si>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</si>
  <si>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</si>
  <si>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</si>
  <si>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</si>
  <si>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</si>
  <si>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</si>
  <si>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</si>
  <si>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</si>
  <si>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</si>
  <si>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</si>
  <si>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</si>
  <si>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</si>
  <si>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</si>
  <si>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</si>
  <si>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</si>
  <si>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</si>
  <si>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</si>
  <si>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</si>
  <si>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</si>
  <si>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</si>
  <si>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</si>
  <si>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</si>
  <si>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</si>
  <si>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</si>
  <si>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</si>
  <si>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</si>
  <si>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</si>
  <si>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</si>
  <si>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</si>
  <si>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</si>
  <si>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</si>
  <si>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</si>
  <si>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</si>
  <si>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</si>
  <si>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</si>
  <si>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</si>
  <si>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</si>
  <si>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</si>
  <si>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</si>
  <si>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</si>
  <si>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</si>
  <si>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</si>
  <si>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</si>
  <si>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</si>
  <si>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</si>
  <si>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</si>
  <si>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</si>
  <si>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</si>
  <si>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</si>
  <si>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</si>
  <si>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</si>
  <si>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</si>
  <si>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</si>
  <si>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</si>
  <si>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</si>
  <si>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</si>
  <si>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</si>
  <si>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</si>
  <si>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</si>
  <si>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</si>
  <si>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</si>
  <si>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</si>
  <si>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</si>
  <si>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</si>
  <si>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</si>
  <si>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</si>
  <si>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</si>
  <si>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</si>
  <si>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</si>
  <si>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</si>
  <si>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</si>
  <si>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</si>
  <si>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</si>
  <si>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</si>
  <si>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</si>
  <si>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</si>
  <si>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</si>
  <si>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</si>
  <si>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</si>
  <si>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</si>
  <si>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</si>
  <si>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</si>
  <si>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</si>
  <si>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</si>
  <si>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</si>
  <si>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</si>
  <si>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</si>
  <si>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</si>
  <si>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</si>
  <si>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</si>
  <si>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</si>
  <si>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</si>
  <si>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</si>
  <si>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</si>
  <si>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</si>
  <si>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</si>
  <si>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</si>
  <si>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</si>
  <si>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</si>
  <si>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</si>
  <si>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</si>
  <si>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</si>
  <si>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</si>
  <si>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</si>
  <si>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</si>
  <si>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</si>
  <si>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</si>
  <si>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</si>
  <si>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</si>
  <si>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</si>
  <si>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</si>
  <si>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</si>
  <si>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</si>
  <si>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</si>
  <si>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</si>
  <si>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</si>
  <si>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</si>
  <si>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</si>
  <si>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</si>
  <si>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</si>
  <si>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</si>
  <si>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</si>
  <si>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</si>
  <si>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</si>
  <si>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</si>
  <si>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</si>
  <si>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</si>
  <si>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</si>
  <si>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</si>
  <si>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</si>
  <si>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</si>
  <si>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</si>
  <si>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</si>
  <si>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</si>
  <si>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</si>
  <si>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</si>
  <si>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</si>
  <si>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</si>
  <si>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</si>
  <si>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</si>
  <si>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</si>
  <si>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</si>
  <si>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</si>
  <si>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</si>
  <si>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</si>
  <si>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</si>
  <si>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</si>
  <si>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</si>
  <si>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</si>
  <si>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</si>
  <si>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</si>
  <si>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</si>
  <si>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</si>
  <si>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</si>
  <si>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</si>
  <si>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</si>
  <si>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</si>
  <si>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</si>
  <si>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</si>
  <si>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</si>
  <si>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</si>
  <si>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</si>
  <si>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</si>
  <si>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</si>
  <si>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</si>
  <si>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</si>
  <si>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</si>
  <si>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</si>
  <si>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</si>
  <si>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</si>
  <si>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</si>
  <si>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</si>
  <si>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</si>
  <si>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</si>
  <si>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</si>
  <si>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</si>
  <si>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</si>
  <si>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</si>
  <si>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</si>
  <si>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</si>
  <si>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</si>
  <si>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</si>
  <si>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</si>
  <si>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</si>
  <si>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</si>
  <si>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</si>
  <si>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</si>
  <si>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</si>
  <si>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</si>
  <si>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</si>
  <si>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</si>
  <si>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</si>
  <si>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</si>
  <si>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</si>
  <si>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</si>
  <si>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</si>
  <si>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</si>
  <si>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</si>
  <si>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</si>
  <si>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</si>
  <si>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</si>
  <si>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</si>
  <si>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</si>
  <si>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</si>
  <si>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</si>
  <si>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</si>
  <si>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</si>
  <si>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</si>
  <si>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</si>
  <si>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</si>
  <si>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</si>
  <si>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</si>
  <si>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</si>
  <si>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</si>
  <si>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</si>
  <si>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</si>
  <si>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</si>
  <si>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</si>
  <si>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</si>
  <si>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</si>
  <si>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</si>
  <si>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</si>
  <si>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</si>
  <si>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</si>
  <si>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</si>
  <si>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</si>
  <si>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</si>
  <si>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</si>
  <si>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</si>
  <si>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</si>
  <si>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</si>
  <si>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</si>
  <si>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</si>
  <si>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</si>
  <si>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</si>
  <si>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</si>
  <si>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</si>
  <si>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</si>
  <si>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</si>
  <si>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</si>
  <si>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</si>
  <si>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</si>
  <si>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</si>
  <si>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</si>
  <si>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</si>
  <si>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</si>
  <si>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</si>
  <si>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</si>
  <si>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</si>
  <si>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</si>
  <si>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</si>
  <si>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</si>
  <si>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</si>
  <si>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</si>
  <si>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</si>
  <si>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</si>
  <si>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</si>
  <si>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</si>
  <si>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</si>
  <si>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</si>
  <si>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</si>
  <si>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</si>
  <si>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</si>
  <si>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</si>
  <si>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</si>
  <si>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</si>
  <si>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</si>
  <si>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</si>
  <si>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</si>
  <si>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</si>
  <si>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</si>
  <si>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</si>
  <si>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</si>
  <si>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</si>
  <si>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</si>
  <si>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</si>
  <si>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</si>
  <si>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</si>
  <si>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</si>
  <si>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</si>
  <si>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</si>
  <si>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</si>
  <si>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</si>
  <si>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</si>
  <si>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</si>
  <si>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</si>
  <si>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</si>
  <si>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</si>
  <si>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</si>
  <si>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</si>
  <si>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</si>
  <si>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</si>
  <si>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</si>
  <si>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</si>
  <si>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</si>
  <si>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</si>
  <si>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</si>
  <si>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</si>
  <si>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</si>
  <si>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</si>
  <si>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</si>
  <si>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</si>
  <si>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</si>
  <si>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</si>
  <si>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</si>
  <si>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</si>
  <si>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</si>
  <si>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</si>
  <si>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</si>
  <si>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</si>
  <si>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</si>
  <si>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</si>
  <si>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</si>
  <si>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</si>
  <si>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</si>
  <si>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</si>
  <si>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</si>
  <si>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</si>
  <si>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</si>
  <si>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</si>
  <si>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</si>
  <si>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</si>
  <si>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</si>
  <si>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</si>
  <si>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</si>
  <si>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</si>
  <si>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</si>
  <si>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</si>
  <si>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</si>
  <si>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</si>
  <si>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</si>
  <si>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</si>
  <si>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</si>
  <si>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</si>
  <si>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</si>
  <si>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</si>
  <si>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</si>
  <si>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</si>
  <si>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</si>
  <si>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</si>
  <si>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</si>
  <si>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</si>
  <si>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</si>
  <si>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</si>
  <si>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</si>
  <si>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</si>
  <si>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</si>
  <si>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</si>
  <si>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</si>
  <si>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</si>
  <si>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</si>
  <si>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</si>
  <si>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</si>
  <si>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</si>
  <si>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</si>
  <si>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</si>
  <si>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</si>
  <si>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</si>
  <si>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</si>
  <si>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</si>
  <si>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</si>
  <si>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</si>
  <si>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</si>
  <si>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</si>
  <si>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</si>
  <si>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</si>
  <si>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</si>
  <si>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</si>
  <si>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</si>
  <si>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</si>
  <si>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</si>
  <si>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</si>
  <si>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</si>
  <si>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</si>
  <si>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</si>
  <si>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</si>
  <si>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</si>
  <si>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</si>
  <si>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</si>
  <si>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</si>
  <si>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</si>
  <si>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</si>
  <si>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</si>
  <si>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</si>
  <si>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</si>
  <si>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</si>
  <si>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</si>
  <si>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</si>
  <si>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</si>
  <si>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</si>
  <si>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</si>
  <si>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</si>
  <si>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</si>
  <si>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</si>
  <si>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</si>
  <si>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</si>
  <si>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</si>
  <si>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</si>
  <si>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</si>
  <si>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</si>
  <si>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</si>
  <si>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</si>
  <si>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</si>
  <si>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</si>
  <si>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</si>
  <si>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</si>
  <si>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</si>
  <si>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</si>
  <si>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</si>
  <si>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</si>
  <si>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</si>
  <si>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</si>
  <si>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</si>
  <si>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</si>
  <si>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</si>
  <si>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</si>
  <si>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</si>
  <si>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</si>
  <si>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</si>
  <si>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</si>
  <si>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</si>
  <si>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</si>
  <si>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</si>
  <si>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</si>
  <si>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</si>
  <si>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</si>
  <si>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</si>
  <si>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</si>
  <si>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</si>
  <si>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</si>
  <si>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</si>
  <si>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</si>
  <si>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</si>
  <si>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</si>
  <si>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</si>
  <si>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</si>
  <si>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</si>
  <si>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</si>
  <si>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</si>
  <si>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</si>
  <si>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</si>
  <si>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</si>
  <si>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</si>
  <si>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</si>
  <si>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</si>
  <si>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</si>
  <si>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</si>
  <si>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</si>
  <si>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</si>
  <si>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</si>
  <si>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</si>
  <si>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</si>
  <si>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</si>
  <si>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</si>
  <si>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</si>
  <si>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</si>
  <si>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</si>
  <si>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</si>
  <si>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</si>
  <si>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</si>
  <si>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</si>
  <si>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</si>
  <si>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</si>
  <si>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</si>
  <si>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</si>
  <si>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</si>
  <si>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</si>
  <si>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</si>
  <si>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</si>
  <si>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</si>
  <si>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</si>
  <si>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</si>
  <si>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</si>
  <si>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</si>
  <si>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</si>
  <si>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</si>
  <si>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</si>
  <si>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</si>
  <si>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</si>
  <si>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</si>
  <si>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</si>
  <si>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</si>
  <si>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</si>
  <si>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</si>
  <si>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</si>
  <si>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</si>
  <si>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</si>
  <si>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</si>
  <si>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</si>
  <si>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</si>
  <si>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</si>
  <si>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</si>
  <si>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</si>
  <si>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</si>
  <si>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</si>
  <si>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</si>
  <si>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</si>
  <si>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</si>
  <si>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</si>
  <si>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</si>
  <si>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</si>
  <si>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</si>
  <si>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</si>
  <si>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</si>
  <si>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</si>
  <si>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</si>
  <si>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</si>
  <si>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</si>
  <si>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</si>
  <si>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</si>
  <si>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</si>
  <si>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</si>
  <si>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</si>
  <si>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</si>
  <si>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</si>
  <si>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</si>
  <si>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</si>
  <si>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</si>
  <si>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</si>
  <si>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</si>
  <si>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</si>
  <si>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</si>
  <si>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</si>
  <si>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</si>
  <si>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</si>
  <si>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</si>
  <si>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</si>
  <si>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</si>
  <si>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</si>
  <si>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</si>
  <si>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</si>
  <si>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</si>
  <si>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</si>
  <si>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</si>
  <si>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</si>
  <si>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</si>
  <si>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</si>
  <si>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</si>
  <si>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</si>
  <si>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</si>
  <si>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</si>
  <si>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</si>
  <si>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</si>
  <si>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</si>
  <si>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</si>
  <si>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</si>
  <si>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</si>
  <si>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</si>
  <si>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</si>
  <si>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</si>
  <si>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</si>
  <si>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</si>
  <si>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</si>
  <si>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</si>
  <si>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</si>
  <si>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</si>
  <si>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</si>
  <si>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</si>
  <si>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</si>
  <si>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</si>
  <si>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</si>
  <si>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</si>
  <si>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</si>
  <si>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</si>
  <si>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</si>
  <si>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</si>
  <si>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</si>
  <si>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</si>
  <si>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</si>
  <si>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</si>
  <si>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</si>
  <si>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</si>
  <si>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</si>
  <si>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</si>
  <si>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</si>
  <si>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</si>
  <si>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</si>
  <si>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</si>
  <si>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</si>
  <si>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</si>
  <si>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</si>
  <si>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</si>
  <si>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</si>
  <si>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</si>
  <si>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</si>
  <si>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</si>
  <si>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</si>
  <si>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</si>
  <si>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</si>
  <si>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</si>
  <si>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</si>
  <si>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</si>
  <si>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</si>
  <si>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</si>
  <si>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</si>
  <si>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</si>
  <si>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</si>
  <si>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</si>
  <si>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</si>
  <si>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</si>
  <si>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</si>
  <si>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</si>
  <si>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</si>
  <si>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</si>
  <si>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</si>
  <si>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</si>
  <si>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</si>
  <si>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</si>
  <si>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</si>
  <si>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</si>
  <si>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</si>
  <si>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</si>
  <si>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</si>
  <si>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</si>
  <si>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</si>
  <si>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</si>
  <si>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</si>
  <si>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</si>
  <si>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</si>
  <si>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</si>
  <si>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</si>
  <si>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</si>
  <si>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</si>
  <si>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</si>
  <si>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</si>
  <si>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</si>
  <si>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</si>
  <si>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</si>
  <si>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</si>
  <si>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</si>
  <si>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</si>
  <si>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</si>
  <si>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</si>
  <si>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</si>
  <si>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</si>
  <si>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</si>
  <si>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</si>
  <si>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</si>
  <si>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</si>
  <si>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</si>
  <si>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</si>
  <si>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</si>
  <si>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</si>
  <si>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</si>
  <si>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</si>
  <si>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</si>
  <si>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</si>
  <si>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</si>
  <si>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</si>
  <si>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</si>
  <si>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</si>
  <si>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</si>
  <si>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</si>
  <si>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</si>
  <si>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</si>
  <si>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</si>
  <si>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</si>
  <si>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</si>
  <si>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</si>
  <si>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</si>
  <si>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</si>
  <si>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</si>
  <si>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</si>
  <si>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</si>
  <si>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</si>
  <si>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</si>
  <si>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</si>
  <si>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</si>
  <si>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</si>
  <si>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</si>
  <si>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</si>
  <si>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</si>
  <si>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</si>
  <si>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</si>
  <si>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</si>
  <si>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</si>
  <si>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</si>
  <si>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</si>
  <si>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</si>
  <si>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</si>
  <si>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</si>
  <si>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</si>
  <si>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</si>
  <si>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</si>
  <si>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</si>
  <si>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</si>
  <si>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</si>
  <si>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</si>
  <si>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</si>
  <si>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</si>
  <si>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</si>
  <si>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</si>
  <si>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</si>
  <si>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</si>
  <si>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</si>
  <si>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</si>
  <si>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</si>
  <si>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</si>
  <si>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</si>
  <si>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</si>
  <si>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</si>
  <si>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</si>
  <si>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</si>
  <si>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</si>
  <si>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</si>
  <si>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</si>
  <si>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</si>
  <si>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</si>
  <si>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</si>
  <si>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</si>
  <si>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</si>
  <si>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</si>
  <si>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</si>
  <si>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</si>
  <si>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</si>
  <si>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</si>
  <si>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</si>
  <si>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</si>
  <si>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</si>
  <si>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</si>
  <si>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</si>
  <si>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</si>
  <si>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</si>
  <si>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</si>
  <si>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</si>
  <si>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</si>
  <si>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</si>
  <si>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</si>
  <si>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</si>
  <si>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</si>
  <si>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</si>
  <si>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</si>
  <si>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</si>
  <si>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</si>
  <si>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</si>
  <si>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</si>
  <si>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</si>
  <si>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</si>
  <si>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</si>
  <si>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</si>
  <si>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</si>
  <si>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</si>
  <si>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</si>
  <si>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</si>
  <si>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</si>
  <si>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</si>
  <si>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</si>
  <si>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</si>
  <si>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</si>
  <si>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</si>
  <si>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</si>
  <si>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</si>
  <si>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</si>
  <si>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</si>
  <si>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</si>
  <si>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</si>
  <si>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</si>
  <si>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</si>
  <si>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</si>
  <si>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</si>
  <si>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</si>
  <si>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</si>
  <si>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</si>
  <si>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</si>
  <si>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</si>
  <si>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</si>
  <si>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</si>
  <si>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</si>
  <si>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</si>
  <si>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</si>
  <si>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</si>
  <si>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</si>
  <si>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</si>
  <si>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</si>
  <si>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</si>
  <si>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</si>
  <si>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</si>
  <si>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</si>
  <si>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</si>
  <si>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</si>
  <si>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</si>
  <si>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</si>
  <si>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</si>
  <si>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</si>
  <si>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</si>
  <si>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</si>
  <si>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</si>
  <si>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</si>
  <si>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</si>
  <si>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</si>
  <si>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</si>
  <si>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</si>
  <si>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</si>
  <si>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</si>
  <si>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</si>
  <si>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</si>
  <si>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</si>
  <si>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</si>
  <si>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</si>
  <si>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</si>
  <si>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</si>
  <si>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</si>
  <si>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</si>
  <si>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</si>
  <si>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</si>
  <si>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</si>
  <si>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</si>
  <si>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</si>
  <si>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</si>
  <si>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</si>
  <si>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</si>
  <si>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</si>
  <si>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</si>
  <si>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</si>
  <si>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</si>
  <si>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</si>
  <si>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</si>
  <si>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</si>
  <si>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</si>
  <si>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</si>
  <si>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</si>
  <si>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</si>
  <si>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</si>
  <si>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</si>
  <si>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</si>
  <si>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</si>
  <si>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</si>
  <si>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</si>
  <si>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</si>
  <si>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</si>
  <si>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</si>
  <si>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</si>
  <si>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</si>
  <si>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</si>
  <si>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</si>
  <si>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</si>
  <si>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</si>
  <si>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</si>
  <si>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</si>
  <si>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</si>
  <si>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</si>
  <si>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</si>
  <si>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</si>
  <si>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</si>
  <si>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</si>
  <si>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</si>
  <si>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</si>
  <si>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</si>
  <si>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</si>
  <si>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</si>
  <si>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</si>
  <si>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</si>
  <si>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</si>
  <si>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</si>
  <si>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</si>
  <si>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</si>
  <si>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</si>
  <si>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</si>
  <si>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</si>
  <si>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</si>
  <si>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</si>
  <si>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</si>
  <si>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</si>
  <si>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</si>
  <si>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</si>
  <si>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</si>
  <si>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</si>
  <si>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</si>
  <si>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</si>
  <si>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</si>
  <si>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</si>
  <si>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</si>
  <si>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</si>
  <si>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</si>
  <si>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</si>
  <si>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</si>
  <si>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</si>
  <si>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</si>
  <si>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</si>
  <si>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</si>
  <si>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</si>
  <si>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</si>
  <si>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</si>
  <si>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</si>
  <si>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</si>
  <si>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</si>
  <si>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</si>
  <si>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</si>
  <si>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</si>
  <si>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</si>
  <si>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</si>
  <si>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</si>
  <si>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</si>
  <si>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</si>
  <si>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</si>
  <si>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</si>
  <si>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</si>
  <si>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</si>
  <si>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</si>
  <si>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</si>
  <si>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</si>
  <si>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</si>
  <si>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</si>
  <si>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</si>
  <si>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</si>
  <si>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</si>
  <si>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</si>
  <si>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</si>
  <si>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</si>
  <si>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</si>
  <si>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</si>
  <si>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</si>
  <si>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</si>
  <si>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</si>
  <si>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</si>
  <si>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</si>
  <si>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</si>
  <si>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</si>
  <si>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</si>
  <si>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</si>
  <si>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</si>
  <si>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</si>
  <si>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</si>
  <si>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</si>
  <si>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</si>
  <si>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</si>
  <si>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</si>
  <si>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</si>
  <si>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</si>
  <si>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</si>
  <si>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</si>
  <si>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</si>
  <si>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</si>
  <si>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</si>
  <si>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</si>
  <si>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</si>
  <si>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</si>
  <si>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</si>
  <si>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</si>
  <si>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</si>
  <si>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</si>
  <si>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</si>
  <si>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</si>
  <si>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</si>
  <si>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</si>
  <si>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</si>
  <si>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</si>
  <si>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</si>
  <si>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</si>
  <si>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</si>
  <si>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</si>
  <si>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</si>
  <si>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</si>
  <si>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</si>
  <si>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</si>
  <si>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</si>
  <si>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</si>
  <si>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</si>
  <si>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</si>
  <si>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</si>
  <si>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</si>
  <si>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</si>
  <si>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</si>
  <si>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</si>
  <si>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</si>
  <si>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</si>
  <si>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</si>
  <si>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</si>
  <si>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</si>
  <si>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</si>
  <si>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</si>
  <si>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</si>
  <si>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</si>
  <si>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</si>
  <si>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</si>
  <si>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</si>
  <si>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</si>
  <si>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</si>
  <si>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</si>
  <si>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</si>
  <si>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</si>
  <si>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</si>
  <si>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</si>
  <si>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</si>
  <si>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</si>
  <si>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</si>
  <si>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</si>
  <si>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</si>
  <si>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</si>
  <si>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</si>
  <si>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</si>
  <si>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</si>
  <si>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</si>
  <si>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</si>
  <si>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</si>
  <si>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</si>
  <si>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</si>
  <si>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</si>
  <si>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</si>
  <si>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</si>
  <si>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</si>
  <si>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</si>
  <si>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</si>
  <si>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</si>
  <si>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</si>
  <si>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</si>
  <si>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</si>
  <si>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</si>
  <si>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</si>
  <si>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</si>
  <si>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</si>
  <si>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</si>
  <si>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</si>
  <si>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</si>
  <si>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</si>
  <si>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</si>
  <si>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</si>
  <si>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</si>
  <si>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</si>
  <si>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</si>
  <si>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</si>
  <si>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</si>
  <si>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</si>
  <si>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</si>
  <si>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</si>
  <si>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</si>
  <si>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</si>
  <si>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</si>
  <si>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</si>
  <si>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</si>
  <si>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</si>
  <si>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</si>
  <si>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</si>
  <si>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</si>
  <si>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</si>
  <si>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</si>
  <si>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</si>
  <si>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</si>
  <si>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</si>
  <si>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</si>
  <si>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</si>
  <si>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</si>
  <si>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</si>
  <si>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</si>
  <si>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</si>
  <si>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</si>
  <si>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</si>
  <si>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</si>
  <si>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</si>
  <si>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</si>
  <si>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</si>
  <si>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</si>
  <si>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</si>
  <si>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</si>
  <si>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</si>
  <si>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</si>
  <si>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</si>
  <si>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</si>
  <si>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</si>
  <si>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</si>
  <si>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</si>
  <si>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</si>
  <si>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</si>
  <si>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</si>
  <si>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</si>
  <si>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</si>
  <si>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</si>
  <si>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</si>
  <si>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</si>
  <si>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</si>
  <si>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</si>
  <si>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</si>
  <si>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</si>
  <si>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</si>
  <si>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</si>
  <si>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</si>
  <si>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</si>
  <si>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</si>
  <si>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</si>
  <si>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</si>
  <si>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</si>
  <si>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</si>
  <si>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</si>
  <si>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</si>
  <si>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</si>
  <si>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</si>
  <si>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</si>
  <si>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</si>
  <si>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</si>
  <si>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</si>
  <si>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</si>
  <si>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</si>
  <si>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</si>
  <si>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</si>
  <si>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</si>
  <si>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</si>
  <si>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</si>
  <si>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</si>
  <si>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</si>
  <si>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</si>
  <si>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</si>
  <si>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</si>
  <si>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</si>
  <si>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</si>
  <si>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</si>
  <si>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</si>
  <si>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</si>
  <si>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</si>
  <si>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</si>
  <si>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</si>
  <si>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</si>
  <si>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</si>
  <si>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</si>
  <si>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</si>
  <si>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</si>
  <si>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</si>
  <si>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</si>
  <si>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</si>
  <si>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</si>
  <si>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</si>
  <si>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</si>
  <si>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</si>
  <si>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</si>
  <si>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</si>
  <si>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</si>
  <si>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</si>
  <si>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</si>
  <si>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</si>
  <si>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</si>
  <si>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</si>
  <si>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</si>
  <si>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</si>
  <si>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</si>
  <si>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</si>
  <si>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</si>
  <si>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</si>
  <si>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</si>
  <si>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</si>
  <si>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</si>
  <si>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</si>
  <si>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</si>
  <si>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</si>
  <si>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</si>
  <si>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</si>
  <si>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</si>
  <si>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</si>
  <si>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</si>
  <si>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</si>
  <si>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</si>
  <si>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</si>
  <si>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</si>
  <si>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</si>
  <si>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</si>
  <si>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</si>
  <si>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</si>
  <si>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</si>
  <si>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</si>
  <si>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</si>
  <si>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</si>
  <si>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</si>
  <si>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</si>
  <si>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</si>
  <si>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</si>
  <si>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</si>
  <si>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</si>
  <si>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</si>
  <si>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</si>
  <si>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</si>
  <si>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</si>
  <si>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</si>
  <si>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</si>
  <si>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</si>
  <si>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</si>
  <si>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</si>
  <si>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</si>
  <si>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</si>
  <si>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</si>
  <si>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</si>
  <si>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</si>
  <si>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</si>
  <si>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</si>
  <si>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</si>
  <si>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</si>
  <si>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</si>
  <si>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</si>
  <si>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</si>
  <si>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</si>
  <si>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</si>
  <si>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</si>
  <si>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</si>
  <si>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</si>
  <si>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</si>
  <si>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</si>
  <si>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</si>
  <si>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</si>
  <si>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</si>
  <si>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</si>
  <si>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</si>
  <si>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</si>
  <si>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</si>
  <si>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</si>
  <si>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</si>
  <si>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</si>
  <si>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</si>
  <si>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</si>
  <si>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</si>
  <si>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</si>
  <si>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</si>
  <si>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</si>
  <si>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</si>
  <si>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</si>
  <si>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</si>
  <si>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</si>
  <si>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</si>
  <si>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</si>
  <si>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</si>
  <si>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</si>
  <si>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</si>
  <si>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</si>
  <si>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</si>
  <si>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</si>
  <si>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</si>
  <si>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</si>
  <si>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</si>
  <si>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</si>
  <si>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</si>
  <si>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</si>
  <si>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</si>
  <si>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</si>
  <si>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</si>
  <si>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</si>
  <si>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</si>
  <si>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</si>
  <si>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</si>
  <si>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</si>
  <si>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</si>
  <si>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</si>
  <si>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</si>
  <si>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</si>
  <si>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</si>
  <si>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</si>
  <si>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</si>
  <si>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</si>
  <si>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</si>
  <si>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</si>
  <si>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</si>
  <si>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</si>
  <si>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</si>
  <si>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</si>
  <si>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</si>
  <si>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</si>
  <si>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</si>
  <si>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</si>
  <si>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</si>
  <si>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</si>
  <si>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</si>
  <si>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</si>
  <si>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</si>
  <si>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</si>
  <si>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</si>
  <si>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</si>
  <si>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</si>
  <si>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</si>
  <si>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</si>
  <si>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</si>
  <si>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</si>
  <si>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</si>
  <si>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</si>
  <si>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</si>
  <si>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</si>
  <si>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</si>
  <si>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</si>
  <si>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</si>
  <si>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</si>
  <si>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</si>
  <si>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</si>
  <si>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</si>
  <si>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</si>
  <si>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</si>
  <si>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</si>
  <si>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</si>
  <si>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</si>
  <si>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</si>
  <si>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</si>
  <si>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</si>
  <si>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</si>
  <si>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</si>
  <si>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</si>
  <si>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</si>
  <si>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</si>
  <si>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</si>
  <si>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</si>
  <si>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</si>
  <si>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</si>
  <si>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</si>
  <si>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</si>
  <si>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</si>
  <si>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</si>
  <si>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</si>
  <si>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</si>
  <si>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</si>
  <si>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</si>
  <si>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</si>
  <si>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</si>
  <si>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</si>
  <si>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</si>
  <si>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</si>
  <si>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</si>
  <si>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</si>
  <si>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</si>
  <si>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</si>
  <si>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</si>
  <si>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</si>
  <si>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</si>
  <si>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</si>
  <si>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</si>
  <si>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</si>
  <si>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</si>
  <si>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</si>
  <si>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</si>
  <si>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</si>
  <si>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</si>
  <si>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</si>
  <si>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</si>
  <si>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</si>
  <si>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</si>
  <si>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</si>
  <si>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</si>
  <si>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</si>
  <si>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</si>
  <si>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</si>
  <si>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</si>
  <si>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</si>
  <si>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</si>
  <si>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</si>
  <si>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</si>
  <si>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</si>
  <si>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</si>
  <si>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</si>
  <si>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</si>
  <si>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</si>
  <si>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</si>
  <si>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</si>
  <si>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</si>
  <si>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</si>
  <si>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</si>
  <si>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</si>
  <si>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</si>
  <si>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</si>
  <si>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</si>
  <si>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</si>
  <si>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</si>
  <si>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</si>
  <si>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</si>
  <si>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</si>
  <si>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</si>
  <si>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</si>
  <si>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</si>
  <si>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</si>
  <si>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</si>
  <si>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</si>
  <si>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</si>
  <si>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</si>
  <si>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</si>
  <si>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</si>
  <si>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</si>
  <si>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</si>
  <si>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</si>
  <si>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</si>
  <si>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</si>
  <si>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</si>
  <si>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</si>
  <si>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</si>
  <si>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</si>
  <si>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</si>
  <si>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</si>
  <si>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</si>
  <si>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</si>
  <si>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</si>
  <si>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</si>
  <si>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</si>
  <si>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</si>
  <si>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</si>
  <si>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</si>
  <si>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</si>
  <si>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</si>
  <si>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</si>
  <si>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</si>
  <si>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</si>
  <si>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</si>
  <si>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</si>
  <si>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</si>
  <si>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</si>
  <si>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</si>
  <si>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</si>
  <si>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</si>
  <si>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</si>
  <si>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</si>
  <si>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</si>
  <si>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</si>
  <si>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</si>
  <si>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</si>
  <si>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</si>
  <si>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</si>
  <si>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</si>
  <si>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</si>
  <si>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</si>
  <si>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</si>
  <si>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</si>
  <si>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</si>
  <si>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</si>
  <si>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</si>
  <si>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</si>
  <si>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</si>
  <si>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</si>
  <si>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</si>
  <si>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</si>
  <si>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</si>
  <si>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</si>
  <si>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</si>
  <si>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</si>
  <si>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</si>
  <si>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</si>
  <si>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</si>
  <si>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</si>
  <si>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</si>
  <si>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</si>
  <si>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</si>
  <si>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</si>
  <si>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</si>
  <si>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</si>
  <si>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</si>
  <si>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</si>
  <si>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</si>
  <si>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</si>
  <si>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</si>
  <si>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</si>
  <si>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</si>
  <si>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</si>
  <si>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</si>
  <si>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</si>
  <si>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</si>
  <si>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</si>
  <si>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</si>
  <si>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</si>
  <si>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</si>
  <si>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</si>
  <si>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</si>
  <si>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</si>
  <si>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</si>
  <si>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</si>
  <si>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</si>
  <si>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</si>
  <si>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</si>
  <si>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</si>
  <si>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</si>
  <si>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</si>
  <si>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</si>
  <si>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</si>
  <si>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</si>
  <si>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</si>
  <si>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</si>
  <si>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</si>
  <si>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</si>
  <si>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</si>
  <si>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</si>
  <si>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</si>
  <si>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</si>
  <si>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</si>
  <si>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</si>
  <si>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</si>
  <si>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</si>
  <si>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</si>
  <si>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</si>
  <si>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</si>
  <si>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</si>
  <si>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</si>
  <si>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</si>
  <si>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</si>
  <si>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</si>
  <si>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</si>
  <si>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</si>
  <si>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</si>
  <si>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</si>
  <si>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</si>
  <si>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</si>
  <si>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</si>
  <si>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</si>
  <si>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</si>
  <si>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</si>
  <si>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</si>
  <si>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</si>
  <si>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</si>
  <si>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</si>
  <si>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</si>
  <si>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</si>
  <si>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</si>
  <si>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</si>
  <si>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</si>
  <si>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</si>
  <si>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</si>
  <si>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</si>
  <si>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</si>
  <si>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</si>
  <si>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</si>
  <si>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</si>
  <si>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</si>
  <si>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</si>
  <si>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</si>
  <si>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</si>
  <si>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</si>
  <si>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</si>
  <si>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</si>
  <si>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</si>
  <si>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</si>
  <si>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</si>
  <si>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</si>
  <si>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</si>
  <si>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</si>
  <si>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</si>
  <si>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</si>
  <si>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</si>
  <si>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</si>
  <si>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</si>
  <si>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</si>
  <si>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</si>
  <si>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</si>
  <si>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</si>
  <si>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</si>
  <si>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</si>
  <si>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</si>
  <si>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</si>
  <si>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</si>
  <si>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</si>
  <si>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</si>
  <si>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</si>
  <si>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</si>
  <si>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</si>
  <si>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</si>
  <si>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</si>
  <si>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</si>
  <si>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</si>
  <si>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</si>
  <si>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</si>
  <si>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</si>
  <si>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</si>
  <si>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</si>
  <si>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</si>
  <si>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</si>
  <si>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</si>
  <si>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</si>
  <si>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</si>
  <si>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</si>
  <si>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</si>
  <si>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</si>
  <si>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</si>
  <si>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</si>
  <si>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</si>
  <si>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</si>
  <si>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</si>
  <si>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</si>
  <si>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</si>
  <si>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</si>
  <si>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</si>
  <si>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</si>
  <si>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</si>
  <si>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</si>
  <si>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</si>
  <si>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</si>
  <si>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</si>
  <si>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</si>
  <si>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</si>
  <si>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</si>
  <si>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</si>
  <si>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</si>
  <si>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</si>
  <si>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</si>
  <si>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</si>
  <si>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</si>
  <si>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</si>
  <si>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</si>
  <si>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</si>
  <si>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</si>
  <si>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</si>
  <si>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</si>
  <si>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</si>
  <si>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</si>
  <si>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</si>
  <si>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</si>
  <si>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</si>
  <si>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</si>
  <si>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</si>
  <si>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</si>
  <si>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</si>
  <si>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</si>
  <si>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</si>
  <si>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</si>
  <si>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</si>
  <si>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</si>
  <si>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</si>
  <si>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</si>
  <si>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</si>
  <si>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</si>
  <si>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</si>
  <si>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</si>
  <si>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</si>
  <si>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</si>
  <si>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</si>
  <si>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</si>
  <si>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</si>
  <si>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</si>
  <si>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</si>
  <si>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</si>
  <si>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</si>
  <si>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</si>
  <si>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</si>
  <si>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</si>
  <si>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</si>
  <si>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</si>
  <si>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</si>
  <si>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</si>
  <si>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</si>
  <si>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</si>
  <si>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</si>
  <si>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</si>
  <si>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</si>
  <si>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</si>
  <si>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</si>
  <si>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</si>
  <si>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</si>
  <si>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</si>
  <si>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</si>
  <si>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</si>
  <si>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</si>
  <si>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</si>
  <si>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</si>
  <si>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</si>
  <si>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</si>
  <si>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</si>
  <si>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</si>
  <si>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</si>
  <si>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</si>
  <si>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</si>
  <si>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</si>
  <si>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</si>
  <si>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</si>
  <si>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</si>
  <si>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</si>
  <si>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</si>
  <si>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</si>
  <si>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</si>
  <si>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</si>
  <si>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</si>
  <si>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</si>
  <si>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</si>
  <si>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</si>
  <si>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</si>
  <si>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</si>
  <si>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</si>
  <si>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</si>
  <si>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</si>
  <si>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</si>
  <si>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</si>
  <si>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</si>
  <si>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</si>
  <si>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</si>
  <si>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</si>
  <si>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</si>
  <si>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</si>
  <si>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</si>
  <si>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</si>
  <si>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</si>
  <si>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</si>
  <si>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</si>
  <si>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</si>
  <si>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</si>
  <si>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</si>
  <si>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</si>
  <si>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</si>
  <si>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</si>
  <si>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</si>
  <si>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</si>
  <si>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</si>
  <si>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</si>
  <si>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</si>
  <si>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</si>
  <si>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</si>
  <si>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</si>
  <si>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</si>
  <si>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</si>
  <si>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</si>
  <si>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</si>
  <si>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</si>
  <si>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</si>
  <si>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</si>
  <si>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</si>
  <si>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</si>
  <si>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</si>
  <si>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</si>
  <si>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</si>
  <si>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</si>
  <si>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</si>
  <si>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</si>
  <si>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</si>
  <si>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</si>
  <si>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</si>
  <si>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</si>
  <si>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</si>
  <si>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</si>
  <si>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</si>
  <si>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</si>
  <si>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</si>
  <si>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</si>
  <si>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</si>
  <si>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</si>
  <si>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</si>
  <si>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</si>
  <si>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</si>
  <si>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</si>
  <si>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</si>
  <si>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</si>
  <si>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</si>
  <si>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</si>
  <si>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</si>
  <si>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</si>
  <si>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</si>
  <si>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</si>
  <si>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</si>
  <si>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</si>
  <si>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</si>
  <si>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</si>
  <si>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</si>
  <si>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</si>
  <si>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</si>
  <si>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</si>
  <si>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</si>
  <si>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</si>
  <si>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</si>
  <si>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</si>
  <si>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</si>
  <si>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</si>
  <si>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</si>
  <si>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</si>
  <si>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</si>
  <si>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</si>
  <si>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</si>
  <si>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</si>
  <si>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</si>
  <si>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</si>
  <si>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</si>
  <si>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</si>
  <si>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</si>
  <si>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</si>
  <si>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</si>
  <si>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</si>
  <si>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</si>
  <si>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</si>
  <si>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</si>
  <si>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</si>
  <si>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</si>
  <si>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</si>
  <si>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</si>
  <si>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</si>
  <si>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</si>
  <si>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</si>
  <si>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</si>
  <si>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</si>
  <si>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</si>
  <si>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</si>
  <si>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</si>
  <si>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</si>
  <si>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</si>
  <si>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</si>
  <si>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</si>
  <si>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</si>
  <si>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</si>
  <si>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</si>
  <si>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</si>
  <si>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</si>
  <si>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</si>
  <si>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</si>
  <si>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</si>
  <si>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</si>
  <si>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</si>
  <si>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</si>
  <si>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</si>
  <si>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</si>
  <si>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</si>
  <si>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</si>
  <si>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</si>
  <si>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</si>
  <si>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</si>
  <si>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</si>
  <si>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</si>
  <si>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</si>
  <si>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</si>
  <si>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</si>
  <si>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</si>
  <si>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</si>
  <si>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</si>
  <si>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</si>
  <si>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</si>
  <si>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</si>
  <si>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</si>
  <si>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</si>
  <si>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</si>
  <si>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</si>
  <si>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</si>
  <si>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</si>
  <si>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</si>
  <si>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</si>
  <si>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</si>
  <si>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</si>
  <si>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</si>
  <si>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</si>
  <si>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</si>
  <si>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</si>
  <si>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</si>
  <si>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</si>
  <si>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</si>
  <si>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</si>
  <si>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</si>
  <si>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</si>
  <si>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</si>
  <si>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</si>
  <si>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</si>
  <si>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</si>
  <si>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</si>
  <si>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</si>
  <si>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</si>
  <si>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</si>
  <si>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</si>
  <si>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</si>
  <si>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</si>
  <si>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</si>
  <si>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</si>
  <si>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</si>
  <si>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</si>
  <si>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</si>
  <si>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</si>
  <si>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</si>
  <si>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</si>
  <si>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</si>
  <si>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</si>
  <si>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</si>
  <si>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</si>
  <si>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</si>
  <si>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</si>
  <si>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</si>
  <si>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</si>
  <si>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</si>
  <si>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</si>
  <si>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</si>
  <si>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</si>
  <si>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</si>
  <si>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</si>
  <si>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</si>
  <si>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</si>
  <si>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</si>
  <si>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</si>
  <si>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</si>
  <si>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</si>
  <si>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</si>
  <si>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</si>
  <si>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</si>
  <si>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</si>
  <si>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</si>
  <si>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</si>
  <si>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</si>
  <si>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</si>
  <si>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</si>
  <si>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</si>
  <si>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</si>
  <si>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</si>
  <si>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</si>
  <si>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</si>
  <si>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</si>
  <si>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</si>
  <si>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</si>
  <si>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</si>
  <si>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</si>
  <si>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</si>
  <si>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</si>
  <si>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</si>
  <si>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</si>
  <si>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</si>
  <si>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</si>
  <si>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</si>
  <si>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</si>
  <si>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</si>
  <si>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</si>
  <si>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</si>
  <si>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</si>
  <si>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</si>
  <si>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</si>
  <si>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</si>
  <si>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</si>
  <si>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</si>
  <si>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</si>
  <si>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</si>
  <si>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</si>
  <si>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</si>
  <si>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</si>
  <si>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</si>
  <si>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</si>
  <si>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</si>
  <si>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</si>
  <si>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</si>
  <si>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</si>
  <si>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</si>
  <si>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</si>
  <si>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</si>
  <si>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</si>
  <si>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</si>
  <si>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</si>
  <si>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</si>
  <si>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</si>
  <si>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</si>
  <si>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</si>
  <si>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</si>
  <si>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</si>
  <si>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</si>
  <si>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</si>
  <si>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</si>
  <si>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</si>
  <si>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</si>
  <si>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</si>
  <si>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</si>
  <si>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</si>
  <si>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</si>
  <si>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</si>
  <si>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</si>
  <si>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</si>
  <si>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</si>
  <si>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</si>
  <si>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</si>
  <si>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</si>
  <si>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</si>
  <si>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</si>
  <si>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</si>
  <si>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</si>
  <si>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</si>
  <si>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</si>
  <si>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</si>
  <si>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</si>
  <si>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</si>
  <si>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</si>
  <si>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</si>
  <si>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</si>
  <si>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</si>
  <si>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</si>
  <si>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</si>
  <si>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</si>
  <si>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</si>
  <si>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</si>
  <si>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</si>
  <si>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</si>
  <si>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</si>
  <si>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</si>
  <si>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</si>
  <si>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</si>
  <si>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</si>
  <si>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</si>
  <si>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</si>
  <si>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</si>
  <si>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</si>
  <si>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</si>
  <si>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</si>
  <si>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</si>
  <si>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</si>
  <si>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</si>
  <si>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</si>
  <si>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</si>
  <si>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</si>
  <si>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</si>
  <si>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</si>
  <si>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</si>
  <si>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</si>
  <si>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</si>
  <si>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</si>
  <si>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</si>
  <si>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</si>
  <si>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</si>
  <si>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</si>
  <si>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</si>
  <si>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</si>
  <si>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</si>
  <si>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</si>
  <si>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</si>
  <si>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</si>
  <si>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</si>
  <si>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</si>
  <si>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</si>
  <si>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</si>
  <si>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</si>
  <si>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</si>
  <si>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</si>
  <si>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</si>
  <si>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</si>
  <si>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</si>
  <si>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</si>
  <si>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</si>
  <si>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</si>
  <si>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</si>
  <si>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</si>
  <si>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</si>
  <si>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</si>
  <si>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</si>
  <si>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</si>
  <si>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</si>
  <si>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</si>
  <si>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</si>
  <si>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</si>
  <si>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</si>
  <si>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</si>
  <si>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</si>
  <si>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</si>
  <si>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</si>
  <si>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</si>
  <si>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</si>
  <si>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</si>
  <si>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</si>
  <si>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</si>
  <si>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</si>
  <si>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</si>
  <si>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</si>
  <si>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</si>
  <si>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</si>
  <si>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</si>
  <si>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</si>
  <si>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</si>
  <si>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</si>
  <si>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</si>
  <si>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</si>
  <si>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</si>
  <si>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</si>
  <si>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</si>
  <si>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</si>
  <si>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</si>
  <si>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</si>
  <si>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</si>
  <si>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</si>
  <si>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</si>
  <si>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</si>
  <si>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</si>
  <si>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</si>
  <si>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</si>
  <si>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</si>
  <si>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</si>
  <si>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</si>
  <si>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</si>
  <si>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</si>
  <si>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</si>
  <si>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</si>
  <si>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</si>
  <si>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</si>
  <si>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</si>
  <si>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</si>
  <si>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</si>
  <si>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</si>
  <si>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</si>
  <si>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</si>
  <si>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</si>
  <si>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</si>
  <si>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</si>
  <si>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</si>
  <si>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</si>
  <si>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</si>
  <si>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</si>
  <si>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</si>
  <si>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</si>
  <si>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</si>
  <si>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</si>
  <si>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</si>
  <si>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</si>
  <si>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</si>
  <si>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</si>
  <si>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</si>
  <si>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</si>
  <si>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</si>
  <si>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</si>
  <si>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</si>
  <si>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</si>
  <si>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</si>
  <si>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</si>
  <si>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</si>
  <si>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</si>
  <si>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</si>
  <si>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</si>
  <si>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</si>
  <si>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</si>
  <si>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</si>
  <si>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</si>
  <si>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</si>
  <si>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</si>
  <si>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</si>
  <si>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</si>
  <si>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</si>
  <si>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</si>
  <si>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</si>
  <si>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</si>
  <si>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</si>
  <si>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</si>
  <si>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</si>
  <si>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</si>
  <si>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</si>
  <si>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</si>
  <si>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</si>
  <si>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</si>
  <si>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</si>
  <si>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</si>
  <si>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</si>
  <si>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</si>
  <si>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</si>
  <si>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</si>
  <si>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</si>
  <si>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</si>
  <si>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</si>
  <si>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</si>
  <si>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</si>
  <si>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</si>
  <si>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</si>
  <si>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</si>
  <si>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</si>
  <si>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</si>
  <si>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</si>
  <si>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</si>
  <si>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</si>
  <si>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</si>
  <si>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</si>
  <si>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</si>
  <si>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</si>
  <si>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</si>
  <si>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</si>
  <si>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</si>
  <si>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</si>
  <si>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</si>
  <si>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</si>
  <si>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</si>
  <si>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</si>
  <si>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</si>
  <si>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</si>
  <si>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</si>
  <si>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</si>
  <si>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</si>
  <si>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</si>
  <si>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</si>
  <si>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</si>
  <si>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</si>
  <si>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</si>
  <si>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</si>
  <si>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</si>
  <si>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</si>
  <si>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</si>
  <si>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</si>
  <si>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</si>
  <si>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</si>
  <si>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</si>
  <si>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</si>
  <si>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</si>
  <si>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</si>
  <si>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</si>
  <si>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</si>
  <si>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</si>
  <si>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</si>
  <si>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</si>
  <si>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</si>
  <si>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</si>
  <si>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</si>
  <si>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</si>
  <si>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</si>
  <si>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</si>
  <si>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</si>
  <si>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</si>
  <si>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</si>
  <si>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</si>
  <si>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</si>
  <si>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</si>
  <si>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</si>
  <si>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</si>
  <si>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</si>
  <si>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</si>
  <si>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</si>
  <si>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</si>
  <si>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</si>
  <si>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</si>
  <si>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</si>
  <si>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</si>
  <si>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</si>
  <si>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</si>
  <si>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</si>
  <si>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</si>
  <si>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</si>
  <si>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</si>
  <si>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</si>
  <si>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</si>
  <si>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</si>
  <si>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</si>
  <si>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</si>
  <si>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</si>
  <si>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</si>
  <si>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</si>
  <si>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</si>
  <si>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</si>
  <si>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</si>
  <si>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</si>
  <si>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</si>
  <si>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</si>
  <si>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</si>
  <si>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</si>
  <si>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</si>
  <si>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</si>
  <si>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</si>
  <si>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</si>
  <si>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</si>
  <si>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</si>
  <si>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</si>
  <si>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</si>
  <si>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</si>
  <si>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</si>
  <si>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</si>
  <si>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</si>
  <si>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</si>
  <si>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</si>
  <si>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</si>
  <si>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</si>
  <si>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</si>
  <si>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</si>
  <si>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</si>
  <si>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</si>
  <si>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</si>
  <si>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</si>
  <si>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</si>
  <si>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</si>
  <si>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</si>
  <si>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</si>
  <si>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</si>
  <si>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</si>
  <si>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</si>
  <si>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</si>
  <si>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</si>
  <si>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</si>
  <si>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</si>
  <si>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</si>
  <si>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</si>
  <si>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</si>
  <si>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</si>
  <si>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</si>
  <si>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</si>
  <si>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</si>
  <si>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</si>
  <si>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</si>
  <si>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</si>
  <si>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</si>
  <si>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</si>
  <si>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</si>
  <si>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</si>
  <si>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</si>
  <si>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</si>
  <si>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</si>
  <si>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</si>
  <si>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</si>
  <si>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</si>
  <si>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</si>
  <si>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</si>
  <si>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</si>
  <si>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</si>
  <si>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</si>
  <si>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</si>
  <si>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</si>
  <si>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</si>
  <si>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</si>
  <si>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</si>
  <si>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</si>
  <si>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</si>
  <si>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</si>
  <si>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</si>
  <si>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</si>
  <si>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</si>
  <si>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</si>
  <si>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</si>
  <si>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</si>
  <si>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</si>
  <si>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</si>
  <si>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</si>
  <si>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</si>
  <si>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</si>
  <si>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</si>
  <si>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</si>
  <si>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</si>
  <si>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</si>
  <si>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</si>
  <si>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</si>
  <si>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</si>
  <si>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</si>
  <si>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</si>
  <si>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</si>
  <si>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</si>
  <si>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</si>
  <si>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</si>
  <si>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</si>
  <si>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</si>
  <si>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</si>
  <si>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</si>
  <si>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</si>
  <si>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</si>
  <si>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</si>
  <si>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</si>
  <si>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</si>
  <si>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</si>
  <si>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</si>
  <si>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</si>
  <si>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</si>
  <si>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</si>
  <si>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</si>
  <si>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</si>
  <si>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</si>
  <si>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</si>
  <si>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</si>
  <si>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</si>
  <si>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</si>
  <si>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</si>
  <si>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</si>
  <si>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</si>
  <si>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</si>
  <si>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</si>
  <si>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</si>
  <si>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</si>
  <si>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</si>
  <si>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</si>
  <si>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</si>
  <si>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</si>
  <si>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</si>
  <si>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</si>
  <si>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</si>
  <si>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</si>
  <si>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</si>
  <si>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</si>
  <si>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</si>
  <si>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</si>
  <si>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</si>
  <si>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</si>
  <si>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</si>
  <si>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</si>
  <si>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</si>
  <si>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</si>
  <si>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</si>
  <si>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</si>
  <si>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</si>
  <si>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</si>
  <si>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</si>
  <si>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</si>
  <si>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</si>
  <si>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</si>
  <si>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</si>
  <si>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</si>
  <si>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</si>
  <si>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</si>
  <si>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</si>
  <si>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</si>
  <si>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</si>
  <si>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</si>
  <si>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</si>
  <si>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</si>
  <si>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</si>
  <si>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</si>
  <si>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</si>
  <si>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</si>
  <si>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</si>
  <si>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</si>
  <si>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</si>
  <si>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</si>
  <si>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</si>
  <si>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</si>
  <si>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</si>
  <si>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</si>
  <si>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</si>
  <si>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</si>
  <si>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</si>
  <si>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</si>
  <si>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</si>
  <si>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</si>
  <si>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</si>
  <si>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</si>
  <si>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</si>
  <si>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</si>
  <si>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</si>
  <si>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</si>
  <si>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</si>
  <si>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</si>
  <si>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</si>
  <si>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</si>
  <si>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</si>
  <si>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</si>
  <si>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</si>
  <si>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</si>
  <si>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</si>
  <si>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</si>
  <si>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</si>
  <si>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</si>
  <si>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</si>
  <si>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</si>
  <si>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</si>
  <si>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</si>
  <si>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</si>
  <si>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</si>
  <si>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</si>
  <si>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</si>
  <si>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</si>
  <si>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</si>
  <si>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</si>
  <si>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</si>
  <si>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</si>
  <si>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</si>
  <si>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</si>
  <si>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</si>
  <si>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</si>
  <si>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</si>
  <si>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</si>
  <si>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</si>
  <si>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</si>
  <si>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</si>
  <si>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</si>
  <si>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</si>
  <si>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</si>
  <si>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</si>
  <si>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</si>
  <si>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</si>
  <si>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</si>
  <si>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</si>
  <si>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</si>
  <si>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</si>
  <si>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</si>
  <si>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</si>
  <si>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</si>
  <si>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</si>
  <si>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</si>
  <si>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</si>
  <si>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</si>
  <si>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</si>
  <si>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</si>
  <si>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</si>
  <si>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</si>
  <si>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</si>
  <si>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</si>
  <si>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</si>
  <si>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</si>
  <si>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</si>
  <si>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</si>
  <si>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</si>
  <si>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</si>
  <si>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</si>
  <si>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</si>
  <si>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</si>
  <si>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</si>
  <si>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</si>
  <si>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</si>
  <si>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</si>
  <si>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</si>
  <si>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</si>
  <si>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</si>
  <si>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</si>
  <si>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</si>
  <si>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</si>
  <si>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</si>
  <si>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</si>
  <si>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</si>
  <si>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</si>
  <si>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</si>
  <si>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</si>
  <si>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</si>
  <si>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</si>
  <si>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</si>
  <si>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</si>
  <si>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</si>
  <si>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</si>
  <si>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</si>
  <si>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</si>
  <si>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</si>
  <si>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</si>
  <si>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</si>
  <si>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</si>
  <si>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</si>
  <si>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</si>
  <si>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</si>
  <si>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</si>
  <si>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</si>
  <si>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</si>
  <si>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</si>
  <si>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</si>
  <si>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</si>
  <si>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</si>
  <si>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</si>
  <si>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</si>
  <si>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</si>
  <si>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</si>
  <si>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</si>
  <si>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</si>
  <si>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</si>
  <si>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</si>
  <si>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</si>
  <si>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</si>
  <si>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</si>
  <si>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</si>
  <si>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</si>
  <si>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</si>
  <si>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</si>
  <si>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</si>
  <si>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</si>
  <si>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</si>
  <si>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</si>
  <si>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</si>
  <si>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</si>
  <si>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</si>
  <si>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</si>
  <si>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</si>
  <si>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</si>
  <si>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</si>
  <si>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</si>
  <si>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</si>
  <si>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</si>
  <si>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</si>
  <si>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</si>
  <si>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</si>
  <si>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</si>
  <si>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</si>
  <si>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</si>
  <si>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</si>
  <si>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</si>
  <si>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</si>
  <si>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</si>
  <si>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</si>
  <si>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</si>
  <si>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</si>
  <si>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</si>
  <si>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</si>
  <si>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</si>
  <si>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</si>
  <si>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</si>
  <si>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</si>
  <si>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</si>
  <si>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</si>
  <si>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</si>
  <si>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</si>
  <si>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</si>
  <si>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</si>
  <si>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</si>
  <si>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</si>
  <si>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</si>
  <si>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</si>
  <si>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</si>
  <si>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</si>
  <si>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</si>
  <si>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</si>
  <si>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</si>
  <si>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</si>
  <si>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</si>
  <si>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</si>
  <si>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</si>
  <si>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</si>
  <si>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</si>
  <si>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</si>
  <si>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</si>
  <si>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</si>
  <si>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</si>
  <si>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</si>
  <si>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</si>
  <si>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</si>
  <si>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</si>
  <si>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</si>
  <si>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</si>
  <si>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</si>
  <si>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</si>
  <si>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</si>
  <si>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</si>
  <si>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</si>
  <si>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</si>
  <si>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</si>
  <si>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</si>
  <si>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</si>
  <si>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</si>
  <si>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</si>
  <si>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</si>
  <si>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</si>
  <si>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</si>
  <si>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</si>
  <si>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</si>
  <si>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</si>
  <si>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</si>
  <si>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</si>
  <si>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</si>
  <si>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</si>
  <si>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</si>
  <si>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</si>
  <si>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</si>
  <si>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</si>
  <si>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</si>
  <si>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</si>
  <si>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</si>
  <si>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</si>
  <si>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</si>
  <si>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</si>
  <si>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</si>
  <si>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</si>
  <si>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</si>
  <si>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</si>
  <si>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</si>
  <si>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</si>
  <si>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</si>
  <si>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</si>
  <si>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</si>
  <si>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</si>
  <si>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</si>
  <si>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</si>
  <si>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</si>
  <si>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</si>
  <si>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</si>
  <si>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</si>
  <si>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</si>
  <si>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</si>
  <si>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</si>
  <si>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</si>
  <si>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</si>
  <si>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</si>
  <si>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</si>
  <si>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</si>
  <si>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</si>
  <si>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</si>
  <si>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</si>
  <si>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</si>
  <si>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</si>
  <si>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</si>
  <si>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</si>
  <si>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</si>
  <si>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</si>
  <si>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</si>
  <si>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</si>
  <si>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</si>
  <si>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</si>
  <si>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</si>
  <si>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</si>
  <si>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</si>
  <si>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</si>
  <si>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</si>
  <si>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</si>
  <si>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</si>
  <si>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</si>
  <si>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</si>
  <si>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</si>
  <si>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</si>
  <si>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</si>
  <si>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</si>
  <si>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</si>
  <si>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</si>
  <si>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</si>
  <si>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</si>
  <si>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</si>
  <si>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</si>
  <si>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</si>
  <si>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</si>
  <si>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</si>
  <si>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</si>
  <si>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</si>
  <si>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</si>
  <si>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</si>
  <si>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</si>
  <si>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</si>
  <si>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</si>
  <si>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</si>
  <si>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</si>
  <si>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</si>
  <si>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</si>
  <si>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</si>
  <si>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</si>
  <si>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</si>
  <si>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</si>
  <si>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</si>
  <si>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</si>
  <si>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</si>
  <si>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</si>
  <si>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</si>
  <si>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</si>
  <si>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</si>
  <si>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</si>
  <si>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</si>
  <si>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</si>
  <si>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</si>
  <si>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</si>
  <si>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</si>
  <si>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</si>
  <si>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</si>
  <si>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</si>
  <si>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</si>
  <si>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</si>
  <si>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</si>
  <si>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</si>
  <si>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</si>
  <si>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</si>
  <si>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</si>
  <si>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</si>
  <si>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</si>
  <si>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</si>
  <si>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</si>
  <si>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</si>
  <si>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</si>
  <si>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</si>
  <si>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</si>
  <si>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</si>
  <si>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</si>
  <si>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</si>
  <si>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</si>
  <si>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</si>
  <si>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</si>
  <si>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</si>
  <si>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</si>
  <si>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</si>
  <si>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</si>
  <si>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</si>
  <si>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</si>
  <si>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</si>
  <si>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</si>
  <si>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</si>
  <si>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</si>
  <si>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</si>
  <si>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</si>
  <si>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</si>
  <si>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</si>
  <si>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</si>
  <si>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</si>
  <si>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</si>
  <si>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</si>
  <si>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</si>
  <si>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</si>
  <si>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</si>
  <si>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</si>
  <si>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</si>
  <si>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</si>
  <si>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</si>
  <si>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</si>
  <si>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</si>
  <si>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</si>
  <si>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</si>
  <si>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</si>
  <si>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</si>
  <si>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</si>
  <si>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</si>
  <si>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</si>
  <si>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</si>
  <si>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</si>
  <si>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</si>
  <si>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</si>
  <si>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</si>
  <si>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</si>
  <si>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</si>
  <si>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</si>
  <si>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</si>
  <si>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</si>
  <si>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</si>
  <si>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</si>
  <si>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</si>
  <si>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</si>
  <si>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</si>
  <si>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</si>
  <si>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</si>
  <si>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</si>
  <si>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</si>
  <si>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</si>
  <si>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</si>
  <si>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</si>
  <si>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</si>
  <si>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</si>
  <si>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</si>
  <si>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</si>
  <si>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</si>
  <si>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</si>
  <si>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</si>
  <si>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</si>
  <si>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</si>
  <si>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</si>
  <si>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</si>
  <si>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</si>
  <si>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</si>
  <si>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</si>
  <si>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</si>
  <si>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</si>
  <si>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</si>
  <si>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</si>
  <si>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</si>
  <si>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</si>
  <si>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</si>
  <si>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</si>
  <si>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</si>
  <si>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</si>
  <si>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</si>
  <si>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</si>
  <si>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</si>
  <si>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</si>
  <si>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</si>
  <si>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</si>
  <si>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</si>
  <si>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</si>
  <si>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</si>
  <si>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</si>
  <si>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</si>
  <si>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</si>
  <si>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</si>
  <si>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</si>
  <si>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</si>
  <si>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</si>
  <si>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</si>
  <si>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</si>
  <si>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</si>
  <si>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</si>
  <si>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</si>
  <si>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</si>
  <si>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</si>
  <si>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</si>
  <si>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</si>
  <si>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</si>
  <si>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</si>
  <si>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</si>
  <si>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</si>
  <si>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</si>
  <si>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</si>
  <si>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</si>
  <si>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</si>
  <si>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</si>
  <si>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</si>
  <si>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</si>
  <si>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</si>
  <si>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</si>
  <si>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</si>
  <si>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</si>
  <si>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</si>
  <si>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</si>
  <si>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</si>
  <si>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</si>
  <si>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</si>
  <si>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</si>
  <si>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</si>
  <si>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</si>
  <si>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</si>
  <si>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</si>
  <si>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</si>
  <si>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</si>
  <si>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</si>
  <si>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</si>
  <si>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</si>
  <si>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</si>
  <si>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</si>
  <si>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</si>
  <si>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</si>
  <si>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</si>
  <si>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</si>
  <si>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</si>
  <si>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</si>
  <si>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</si>
  <si>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</si>
  <si>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</si>
  <si>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</si>
  <si>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</si>
  <si>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</si>
  <si>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</si>
  <si>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</si>
  <si>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</si>
  <si>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</si>
  <si>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</si>
  <si>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</si>
  <si>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</si>
  <si>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</si>
  <si>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</si>
  <si>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</si>
  <si>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</si>
  <si>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</si>
  <si>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</si>
  <si>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</si>
  <si>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</si>
  <si>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</si>
  <si>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</si>
  <si>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</si>
  <si>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</si>
  <si>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</si>
  <si>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</si>
  <si>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</si>
  <si>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</si>
  <si>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</si>
  <si>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</si>
  <si>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</si>
  <si>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</si>
  <si>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</si>
  <si>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</si>
  <si>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</si>
  <si>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</si>
  <si>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</si>
  <si>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</si>
  <si>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</si>
  <si>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</si>
  <si>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</si>
  <si>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</si>
  <si>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</si>
  <si>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</si>
  <si>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</si>
  <si>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</si>
  <si>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</si>
  <si>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</si>
  <si>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</si>
  <si>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</si>
  <si>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</si>
  <si>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</si>
  <si>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</si>
  <si>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</si>
  <si>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</si>
  <si>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</si>
  <si>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</si>
  <si>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</si>
  <si>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</si>
  <si>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</si>
  <si>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</si>
  <si>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</si>
  <si>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</si>
  <si>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</si>
  <si>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</si>
  <si>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</si>
  <si>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</si>
  <si>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</si>
  <si>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</si>
  <si>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</si>
  <si>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</si>
  <si>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</si>
  <si>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</si>
  <si>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</si>
  <si>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</si>
  <si>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</si>
  <si>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</si>
  <si>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</si>
  <si>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</si>
  <si>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</si>
  <si>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</si>
  <si>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</si>
  <si>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</si>
  <si>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</si>
  <si>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</si>
  <si>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</si>
  <si>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</si>
  <si>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</si>
  <si>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</si>
  <si>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</si>
  <si>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</si>
  <si>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</si>
  <si>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</si>
  <si>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</si>
  <si>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</si>
  <si>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</si>
  <si>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</si>
  <si>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</si>
  <si>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</si>
  <si>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</si>
  <si>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</si>
  <si>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</si>
  <si>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</si>
  <si>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</si>
  <si>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</si>
  <si>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</si>
  <si>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</si>
  <si>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</si>
  <si>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</si>
  <si>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</si>
  <si>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</si>
  <si>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</si>
  <si>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</si>
  <si>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</si>
  <si>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</si>
  <si>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</si>
  <si>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</si>
  <si>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</si>
  <si>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</si>
  <si>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</si>
  <si>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</si>
  <si>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</si>
  <si>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</si>
  <si>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</si>
  <si>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</si>
  <si>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</si>
  <si>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</si>
  <si>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</si>
  <si>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</si>
  <si>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</si>
  <si>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</si>
  <si>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</si>
  <si>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</si>
  <si>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</si>
  <si>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</si>
  <si>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</si>
  <si>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</si>
  <si>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</si>
  <si>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</si>
  <si>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</si>
  <si>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</si>
  <si>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</si>
  <si>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</si>
  <si>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</si>
  <si>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</si>
  <si>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</si>
  <si>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</si>
  <si>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</si>
  <si>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</si>
  <si>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</si>
  <si>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</si>
  <si>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</si>
  <si>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</si>
  <si>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</si>
  <si>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</si>
  <si>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</si>
  <si>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</si>
  <si>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</si>
  <si>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</si>
  <si>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</si>
  <si>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</si>
  <si>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</si>
  <si>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</si>
  <si>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</si>
  <si>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</si>
  <si>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</si>
  <si>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</si>
  <si>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</si>
  <si>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</si>
  <si>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</si>
  <si>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</si>
  <si>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</si>
  <si>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</si>
  <si>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</si>
  <si>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</si>
  <si>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</si>
  <si>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</si>
  <si>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</si>
  <si>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</si>
  <si>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</si>
  <si>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</si>
  <si>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</si>
  <si>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</si>
  <si>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</si>
  <si>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</si>
  <si>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</si>
  <si>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</si>
  <si>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</si>
  <si>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</si>
  <si>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</si>
  <si>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</si>
  <si>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</si>
  <si>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</si>
  <si>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</si>
  <si>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</si>
  <si>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</si>
  <si>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</si>
  <si>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</si>
  <si>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</si>
  <si>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</si>
  <si>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</si>
  <si>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</si>
  <si>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</si>
  <si>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</si>
  <si>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</si>
  <si>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</si>
  <si>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</si>
  <si>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</si>
  <si>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</si>
  <si>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</si>
  <si>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</si>
  <si>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</si>
  <si>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</si>
  <si>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</si>
  <si>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</si>
  <si>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</si>
  <si>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</si>
  <si>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</si>
  <si>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</si>
  <si>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</si>
  <si>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</si>
  <si>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</si>
  <si>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</si>
  <si>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</si>
  <si>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</si>
  <si>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</si>
  <si>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</si>
  <si>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</si>
  <si>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</si>
  <si>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</si>
  <si>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</si>
  <si>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</si>
  <si>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</si>
  <si>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</si>
  <si>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</si>
  <si>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</si>
  <si>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</si>
  <si>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</si>
  <si>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</si>
  <si>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</si>
  <si>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</si>
  <si>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</si>
  <si>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</si>
  <si>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</si>
  <si>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</si>
  <si>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</si>
  <si>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</si>
  <si>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</si>
  <si>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</si>
  <si>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</si>
  <si>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</si>
  <si>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</si>
  <si>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</si>
  <si>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</si>
  <si>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</si>
  <si>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</si>
  <si>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</si>
  <si>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</si>
  <si>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</si>
  <si>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</si>
  <si>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</si>
  <si>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</si>
  <si>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</si>
  <si>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</si>
  <si>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</si>
  <si>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</si>
  <si>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</si>
  <si>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</si>
  <si>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</si>
  <si>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</si>
  <si>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</si>
  <si>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</si>
  <si>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</si>
  <si>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</si>
  <si>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</si>
  <si>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</si>
  <si>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</si>
  <si>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</si>
  <si>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</si>
  <si>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</si>
  <si>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</si>
  <si>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</si>
  <si>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</si>
  <si>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</si>
  <si>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</si>
  <si>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</si>
  <si>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</si>
  <si>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</si>
  <si>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</si>
  <si>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</si>
  <si>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</si>
  <si>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</si>
  <si>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</si>
  <si>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</si>
  <si>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</si>
  <si>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</si>
  <si>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</si>
  <si>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</si>
  <si>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</si>
  <si>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</si>
  <si>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</si>
  <si>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</si>
  <si>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</si>
  <si>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</si>
  <si>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</si>
  <si>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</si>
  <si>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</si>
  <si>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</si>
  <si>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</si>
  <si>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</si>
  <si>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</si>
  <si>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</si>
  <si>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</si>
  <si>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</si>
  <si>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</si>
  <si>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</si>
  <si>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</si>
  <si>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</si>
  <si>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</si>
  <si>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</si>
  <si>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</si>
  <si>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</si>
  <si>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</si>
  <si>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</si>
  <si>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</si>
  <si>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</si>
  <si>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</si>
  <si>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</si>
  <si>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</si>
  <si>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</si>
  <si>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</si>
  <si>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</si>
  <si>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</si>
  <si>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</si>
  <si>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</si>
  <si>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</si>
  <si>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</si>
  <si>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</si>
  <si>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</si>
  <si>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</si>
  <si>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</si>
  <si>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</si>
  <si>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</si>
  <si>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</si>
  <si>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</si>
  <si>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</si>
  <si>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</si>
  <si>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</si>
  <si>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</si>
  <si>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</si>
  <si>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</si>
  <si>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</si>
  <si>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</si>
  <si>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</si>
  <si>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</si>
  <si>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</si>
  <si>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</si>
  <si>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</si>
  <si>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</si>
  <si>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</si>
  <si>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</si>
  <si>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</si>
  <si>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</si>
  <si>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</si>
  <si>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</si>
  <si>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</si>
  <si>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</si>
  <si>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</si>
  <si>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</si>
  <si>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</si>
  <si>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</si>
  <si>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</si>
  <si>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</si>
  <si>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</si>
  <si>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</si>
  <si>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</si>
  <si>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</si>
  <si>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</si>
  <si>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</si>
  <si>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</si>
  <si>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</si>
  <si>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</si>
  <si>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</si>
  <si>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</si>
  <si>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</si>
  <si>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</si>
  <si>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</si>
  <si>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</si>
  <si>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</si>
  <si>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</si>
  <si>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</si>
  <si>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</si>
  <si>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</si>
  <si>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</si>
  <si>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</si>
  <si>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</si>
  <si>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</si>
  <si>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</si>
  <si>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</si>
  <si>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</si>
  <si>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</si>
  <si>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</si>
  <si>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</si>
  <si>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</si>
  <si>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</si>
  <si>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</si>
  <si>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</si>
  <si>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</si>
  <si>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</si>
  <si>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</si>
  <si>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</si>
  <si>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</si>
  <si>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</si>
  <si>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</si>
  <si>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</si>
  <si>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</si>
  <si>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</si>
  <si>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</si>
  <si>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</si>
  <si>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</si>
  <si>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</si>
  <si>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</si>
  <si>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</si>
  <si>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</si>
  <si>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</si>
  <si>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</si>
  <si>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</si>
  <si>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</si>
  <si>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</si>
  <si>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</si>
  <si>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</si>
  <si>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</si>
  <si>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</si>
  <si>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</si>
  <si>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</si>
  <si>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</si>
  <si>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</si>
  <si>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</si>
  <si>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</si>
  <si>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</si>
  <si>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</si>
  <si>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</si>
  <si>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</si>
  <si>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</si>
  <si>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</si>
  <si>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</si>
  <si>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</si>
  <si>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</si>
  <si>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</si>
  <si>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</si>
  <si>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</si>
  <si>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</si>
  <si>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</si>
  <si>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</si>
  <si>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</si>
  <si>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</si>
  <si>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</si>
  <si>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</si>
  <si>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</si>
  <si>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</si>
  <si>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</si>
  <si>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</si>
  <si>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</si>
  <si>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</si>
  <si>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</si>
  <si>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</si>
  <si>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</si>
  <si>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</si>
  <si>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</si>
  <si>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</si>
  <si>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</si>
  <si>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</si>
  <si>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</si>
  <si>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</si>
  <si>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</si>
  <si>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</si>
  <si>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</si>
  <si>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</si>
  <si>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</si>
  <si>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</si>
  <si>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</si>
  <si>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</si>
  <si>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</si>
  <si>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</si>
  <si>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</si>
  <si>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</si>
  <si>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</si>
  <si>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</si>
  <si>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</si>
  <si>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</si>
  <si>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</si>
  <si>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</si>
  <si>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</si>
  <si>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</si>
  <si>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</si>
  <si>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</si>
  <si>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</si>
  <si>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</si>
  <si>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</si>
  <si>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</si>
  <si>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</si>
  <si>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</si>
  <si>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</si>
  <si>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</si>
  <si>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</si>
  <si>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</si>
  <si>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</si>
  <si>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</si>
  <si>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</si>
  <si>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</si>
  <si>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</si>
  <si>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</si>
  <si>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</si>
  <si>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</si>
  <si>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</si>
  <si>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</si>
  <si>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</si>
  <si>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</si>
  <si>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</si>
  <si>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</si>
  <si>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</si>
  <si>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</si>
  <si>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</si>
  <si>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</si>
  <si>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</si>
  <si>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</si>
  <si>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</si>
  <si>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</si>
  <si>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</si>
  <si>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</si>
  <si>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</si>
  <si>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</si>
  <si>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</si>
  <si>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</si>
  <si>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</si>
  <si>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</si>
  <si>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</si>
  <si>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</si>
  <si>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</si>
  <si>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</si>
  <si>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</si>
  <si>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</si>
  <si>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</si>
  <si>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</si>
  <si>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</si>
  <si>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</si>
  <si>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</si>
  <si>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</si>
  <si>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</si>
  <si>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</si>
  <si>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</si>
  <si>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</si>
  <si>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</si>
  <si>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</si>
  <si>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</si>
  <si>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</si>
  <si>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</si>
  <si>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</si>
  <si>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</si>
  <si>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</si>
  <si>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</si>
  <si>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</si>
  <si>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</si>
  <si>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</si>
  <si>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</si>
  <si>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</si>
  <si>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</si>
  <si>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</si>
  <si>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</si>
  <si>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</si>
  <si>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</si>
  <si>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</si>
  <si>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</si>
  <si>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</si>
  <si>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</si>
  <si>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</si>
  <si>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</si>
  <si>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</si>
  <si>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</si>
  <si>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</si>
  <si>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</si>
  <si>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</si>
  <si>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</si>
  <si>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</si>
  <si>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</si>
  <si>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</si>
  <si>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</si>
  <si>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</si>
  <si>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</si>
  <si>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</si>
  <si>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</si>
  <si>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</si>
  <si>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</si>
  <si>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</si>
  <si>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</si>
  <si>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</si>
  <si>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</si>
  <si>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</si>
  <si>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</si>
  <si>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</si>
  <si>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</si>
  <si>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</si>
  <si>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</si>
  <si>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</si>
  <si>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</si>
  <si>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</si>
  <si>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</si>
  <si>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</si>
  <si>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</si>
  <si>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</si>
  <si>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</si>
  <si>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</si>
  <si>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</si>
  <si>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</si>
  <si>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</si>
  <si>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</si>
  <si>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</si>
  <si>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</si>
  <si>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</si>
  <si>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</si>
  <si>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</si>
  <si>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</si>
  <si>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</si>
  <si>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</si>
  <si>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</si>
  <si>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</si>
  <si>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</si>
  <si>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</si>
  <si>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</si>
  <si>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</si>
  <si>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</si>
  <si>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</si>
  <si>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</si>
  <si>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</si>
  <si>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</si>
  <si>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</si>
  <si>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</si>
  <si>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</si>
  <si>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</si>
  <si>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</si>
  <si>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</si>
  <si>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</si>
  <si>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</si>
  <si>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</si>
  <si>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</si>
  <si>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</si>
  <si>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</si>
  <si>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</si>
  <si>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</si>
  <si>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</si>
  <si>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</si>
  <si>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</si>
  <si>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</si>
  <si>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</si>
  <si>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</si>
  <si>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</si>
  <si>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</si>
  <si>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</si>
  <si>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</si>
  <si>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</si>
  <si>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</si>
  <si>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</si>
  <si>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</si>
  <si>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</si>
  <si>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</si>
  <si>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</si>
  <si>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</si>
  <si>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</si>
  <si>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</si>
  <si>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</si>
  <si>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</si>
  <si>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</si>
  <si>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</si>
  <si>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</si>
  <si>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</si>
  <si>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</si>
  <si>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</si>
  <si>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</si>
  <si>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</si>
  <si>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</si>
  <si>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</si>
  <si>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</si>
  <si>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</si>
  <si>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</si>
  <si>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</si>
  <si>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</si>
  <si>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</si>
  <si>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</si>
  <si>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</si>
  <si>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</si>
  <si>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</si>
  <si>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</si>
  <si>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</si>
  <si>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</si>
  <si>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</si>
  <si>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</si>
  <si>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</si>
  <si>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</si>
  <si>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</si>
  <si>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</si>
  <si>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</si>
  <si>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</si>
  <si>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</si>
  <si>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</si>
  <si>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</si>
  <si>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</si>
  <si>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</si>
  <si>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</si>
  <si>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</si>
  <si>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</si>
  <si>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</si>
  <si>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</si>
  <si>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</si>
  <si>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</si>
  <si>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</si>
  <si>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</si>
  <si>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</si>
  <si>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</si>
  <si>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</si>
  <si>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</si>
  <si>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</si>
  <si>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</si>
  <si>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</si>
  <si>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</si>
  <si>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</si>
  <si>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</si>
  <si>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</si>
  <si>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</si>
  <si>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</si>
  <si>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</si>
  <si>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</si>
  <si>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</si>
  <si>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</si>
  <si>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</si>
  <si>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</si>
  <si>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</si>
  <si>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</si>
  <si>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</si>
  <si>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</si>
  <si>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</si>
  <si>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</si>
  <si>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</si>
  <si>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</si>
  <si>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</si>
  <si>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</si>
  <si>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</si>
  <si>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</si>
  <si>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</si>
  <si>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</si>
  <si>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</si>
  <si>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</si>
  <si>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</si>
  <si>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</si>
  <si>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</si>
  <si>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</si>
  <si>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</si>
  <si>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</si>
  <si>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</si>
  <si>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</si>
  <si>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</si>
  <si>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</si>
  <si>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</si>
  <si>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</si>
  <si>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</si>
  <si>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</si>
  <si>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</si>
  <si>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</si>
  <si>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</si>
  <si>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</si>
  <si>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</si>
  <si>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</si>
  <si>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</si>
  <si>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</si>
  <si>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</si>
  <si>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</si>
  <si>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</si>
  <si>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</si>
  <si>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</si>
  <si>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</si>
  <si>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</si>
  <si>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</si>
  <si>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</si>
  <si>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</si>
  <si>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</si>
  <si>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</si>
  <si>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</si>
  <si>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</si>
  <si>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</si>
  <si>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</si>
  <si>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</si>
  <si>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</si>
  <si>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</si>
  <si>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</si>
  <si>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</si>
  <si>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</si>
  <si>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</si>
  <si>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</si>
  <si>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</si>
  <si>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</si>
  <si>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</si>
  <si>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</si>
  <si>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</si>
  <si>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</si>
  <si>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</si>
  <si>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</si>
  <si>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</si>
  <si>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</si>
  <si>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</si>
  <si>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</si>
  <si>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</si>
  <si>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</si>
  <si>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</si>
  <si>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</si>
  <si>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</si>
  <si>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</si>
  <si>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</si>
  <si>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</si>
  <si>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</si>
  <si>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</si>
  <si>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</si>
  <si>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</si>
  <si>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</si>
  <si>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</si>
  <si>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</si>
  <si>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</si>
  <si>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</si>
  <si>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</si>
  <si>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</si>
  <si>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</si>
  <si>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</si>
  <si>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</si>
  <si>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</si>
  <si>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</si>
  <si>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</si>
  <si>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</si>
  <si>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</si>
  <si>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</si>
  <si>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</si>
  <si>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</si>
  <si>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</si>
  <si>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</si>
  <si>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</si>
  <si>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</si>
  <si>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</si>
  <si>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</si>
  <si>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</si>
  <si>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</si>
  <si>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</si>
  <si>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</si>
  <si>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</si>
  <si>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</si>
  <si>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</si>
  <si>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</si>
  <si>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</si>
  <si>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</si>
  <si>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</si>
  <si>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</si>
  <si>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</si>
  <si>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</si>
  <si>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</si>
  <si>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</si>
  <si>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</si>
  <si>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</si>
  <si>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</si>
  <si>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</si>
  <si>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</si>
  <si>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</si>
  <si>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</si>
  <si>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</si>
  <si>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</si>
  <si>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</si>
  <si>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</si>
  <si>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</si>
  <si>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</si>
  <si>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</si>
  <si>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</si>
  <si>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</si>
  <si>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</si>
  <si>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</si>
  <si>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</si>
  <si>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</si>
  <si>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</si>
  <si>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</si>
  <si>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</si>
  <si>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</si>
  <si>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</si>
  <si>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</si>
  <si>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</si>
  <si>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</si>
  <si>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</si>
  <si>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</si>
  <si>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</si>
  <si>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</si>
  <si>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</si>
  <si>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</si>
  <si>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</si>
  <si>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</si>
  <si>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</si>
  <si>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</si>
  <si>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</si>
  <si>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</si>
  <si>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</si>
  <si>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</si>
  <si>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</si>
  <si>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</si>
  <si>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</si>
  <si>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</si>
  <si>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</si>
  <si>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</si>
  <si>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</si>
  <si>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</si>
  <si>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</si>
  <si>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</si>
  <si>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</si>
  <si>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</si>
  <si>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</si>
  <si>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</si>
  <si>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</si>
  <si>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</si>
  <si>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</si>
  <si>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</si>
  <si>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</si>
  <si>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</si>
  <si>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</si>
  <si>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</si>
  <si>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</si>
  <si>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</si>
  <si>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</si>
  <si>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</si>
  <si>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</si>
  <si>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</si>
  <si>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</si>
  <si>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</si>
  <si>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</si>
  <si>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</si>
  <si>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</si>
  <si>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</si>
  <si>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</si>
  <si>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</si>
  <si>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</si>
  <si>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</si>
  <si>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</si>
  <si>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</si>
  <si>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</si>
  <si>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</si>
  <si>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</si>
  <si>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</si>
  <si>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</si>
  <si>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</si>
  <si>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</si>
  <si>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</si>
  <si>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</si>
  <si>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</si>
  <si>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</si>
  <si>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</si>
  <si>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</si>
  <si>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</si>
  <si>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</si>
  <si>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</si>
  <si>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</si>
  <si>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</si>
  <si>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</si>
  <si>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</si>
  <si>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</si>
  <si>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</si>
  <si>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</si>
  <si>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</si>
  <si>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</si>
  <si>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</si>
  <si>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</si>
  <si>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</si>
  <si>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</si>
  <si>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</si>
  <si>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</si>
  <si>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</si>
  <si>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</si>
  <si>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</si>
  <si>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</si>
  <si>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</si>
  <si>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</si>
  <si>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</si>
  <si>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</si>
  <si>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</si>
  <si>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</si>
  <si>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</si>
  <si>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</si>
  <si>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</si>
  <si>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</si>
  <si>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</si>
  <si>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</si>
  <si>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</si>
  <si>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</si>
  <si>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</si>
  <si>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</si>
  <si>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</si>
  <si>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</si>
  <si>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</si>
  <si>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</si>
  <si>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</si>
  <si>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</si>
  <si>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</si>
  <si>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</si>
  <si>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</si>
  <si>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</si>
  <si>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</si>
  <si>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</si>
  <si>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</si>
  <si>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</si>
  <si>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</si>
  <si>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</si>
  <si>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</si>
  <si>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</si>
  <si>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</si>
  <si>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</si>
  <si>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</si>
  <si>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</si>
  <si>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</si>
  <si>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</si>
  <si>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</si>
  <si>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</si>
  <si>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</si>
  <si>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</si>
  <si>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</si>
  <si>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</si>
  <si>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</si>
  <si>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</si>
  <si>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</si>
  <si>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</si>
  <si>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</si>
  <si>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</si>
  <si>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</si>
  <si>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</si>
  <si>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</si>
  <si>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</si>
  <si>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</si>
  <si>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</si>
  <si>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</si>
  <si>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</si>
  <si>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</si>
  <si>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</si>
  <si>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</si>
  <si>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</si>
  <si>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</si>
  <si>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</si>
  <si>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</si>
  <si>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</si>
  <si>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</si>
  <si>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</si>
  <si>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</si>
  <si>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</si>
  <si>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</si>
  <si>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</si>
  <si>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</si>
  <si>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</si>
  <si>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</si>
  <si>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</si>
  <si>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</si>
  <si>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</si>
  <si>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</si>
  <si>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</si>
  <si>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</si>
  <si>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</si>
  <si>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</si>
  <si>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</si>
  <si>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</si>
  <si>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</si>
  <si>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</si>
  <si>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</si>
  <si>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</si>
  <si>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</si>
  <si>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</si>
  <si>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</si>
  <si>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</si>
  <si>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</si>
  <si>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</si>
  <si>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</si>
  <si>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</si>
  <si>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</si>
  <si>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</si>
  <si>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</si>
  <si>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</si>
  <si>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</si>
  <si>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</si>
  <si>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</si>
  <si>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</si>
  <si>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</si>
  <si>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</si>
  <si>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</si>
  <si>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</si>
  <si>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</si>
  <si>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</si>
  <si>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</si>
  <si>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</si>
  <si>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</si>
  <si>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</si>
  <si>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</si>
  <si>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</si>
  <si>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</si>
  <si>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</si>
  <si>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</si>
  <si>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</si>
  <si>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</si>
  <si>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</si>
  <si>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</si>
  <si>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</si>
  <si>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</si>
  <si>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</si>
  <si>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</si>
  <si>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</si>
  <si>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</si>
  <si>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</si>
  <si>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</si>
  <si>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</si>
  <si>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</si>
  <si>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</si>
  <si>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</si>
  <si>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</si>
  <si>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</si>
  <si>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</si>
  <si>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</si>
  <si>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</si>
  <si>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</si>
  <si>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</si>
  <si>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</si>
  <si>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</si>
  <si>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</si>
  <si>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</si>
  <si>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</si>
  <si>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</si>
  <si>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</si>
  <si>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</si>
  <si>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</si>
  <si>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</si>
  <si>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</si>
  <si>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</si>
  <si>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</si>
  <si>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</si>
  <si>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</si>
  <si>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</si>
  <si>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</si>
  <si>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</si>
  <si>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</si>
  <si>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</si>
  <si>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</si>
  <si>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</si>
  <si>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</si>
  <si>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</si>
  <si>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</si>
  <si>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</si>
  <si>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</si>
  <si>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</si>
  <si>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</si>
  <si>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</si>
  <si>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</si>
  <si>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</si>
  <si>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</si>
  <si>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</si>
  <si>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</si>
  <si>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</si>
  <si>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</si>
  <si>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</si>
  <si>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</si>
  <si>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</si>
  <si>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</si>
  <si>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</si>
  <si>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</si>
  <si>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</si>
  <si>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</si>
  <si>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</si>
  <si>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</si>
  <si>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</si>
  <si>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</si>
  <si>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</si>
  <si>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</si>
  <si>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</si>
  <si>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</si>
  <si>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</si>
  <si>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</si>
  <si>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</si>
  <si>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</si>
  <si>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</si>
  <si>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</si>
  <si>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</si>
  <si>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</si>
  <si>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</si>
  <si>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</si>
  <si>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</si>
  <si>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</si>
  <si>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</si>
  <si>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</si>
  <si>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</si>
  <si>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</si>
  <si>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</si>
  <si>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</si>
  <si>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</si>
  <si>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</si>
  <si>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</si>
  <si>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</si>
  <si>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</si>
  <si>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</si>
  <si>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</si>
  <si>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</si>
  <si>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</si>
  <si>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</si>
  <si>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</si>
  <si>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</si>
  <si>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</si>
  <si>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</si>
  <si>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</si>
  <si>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</si>
  <si>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</si>
  <si>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</si>
  <si>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</si>
  <si>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</si>
  <si>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</si>
  <si>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</si>
  <si>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</si>
  <si>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</si>
  <si>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</si>
  <si>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</si>
  <si>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</si>
  <si>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</si>
  <si>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</si>
  <si>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</si>
  <si>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</si>
  <si>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</si>
  <si>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</si>
  <si>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</si>
  <si>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</si>
  <si>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</si>
  <si>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</si>
  <si>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</si>
  <si>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</si>
  <si>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</si>
  <si>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</si>
  <si>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</si>
  <si>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</si>
  <si>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</si>
  <si>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</si>
  <si>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</si>
  <si>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</si>
  <si>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</si>
  <si>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</si>
  <si>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</si>
  <si>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</si>
  <si>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</si>
  <si>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</si>
  <si>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</si>
  <si>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</si>
  <si>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</si>
  <si>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</si>
  <si>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</si>
  <si>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</si>
  <si>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</si>
  <si>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</si>
  <si>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</si>
  <si>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</si>
  <si>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</si>
  <si>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</si>
  <si>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</si>
  <si>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</si>
  <si>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</si>
  <si>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</si>
  <si>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</si>
  <si>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</si>
  <si>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</si>
  <si>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</si>
  <si>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</si>
  <si>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</si>
  <si>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</si>
  <si>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</si>
  <si>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</si>
  <si>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</si>
  <si>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</si>
  <si>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</si>
  <si>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</si>
  <si>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</si>
  <si>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</si>
  <si>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</si>
  <si>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</si>
  <si>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</si>
  <si>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</si>
  <si>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</si>
  <si>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</si>
  <si>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</si>
  <si>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</si>
  <si>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</si>
  <si>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</si>
  <si>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</si>
  <si>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</si>
  <si>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</si>
  <si>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</si>
  <si>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</si>
  <si>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</si>
  <si>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</si>
  <si>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</si>
  <si>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</si>
  <si>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</si>
  <si>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</si>
  <si>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</si>
  <si>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</si>
  <si>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</si>
  <si>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</si>
  <si>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</si>
  <si>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</si>
  <si>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</si>
  <si>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</si>
  <si>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</si>
  <si>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</si>
  <si>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</si>
  <si>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</si>
  <si>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</si>
  <si>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</si>
  <si>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</si>
  <si>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</si>
  <si>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</si>
  <si>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</si>
  <si>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</si>
  <si>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</si>
  <si>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</si>
  <si>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</si>
  <si>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</si>
  <si>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</si>
  <si>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</si>
  <si>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</si>
  <si>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</si>
  <si>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</si>
  <si>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</si>
  <si>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</si>
  <si>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</si>
  <si>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</si>
  <si>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</si>
  <si>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</si>
  <si>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</si>
  <si>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</si>
  <si>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</si>
  <si>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</si>
  <si>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</si>
  <si>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</si>
  <si>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</si>
  <si>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</si>
  <si>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</si>
  <si>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</si>
  <si>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</si>
  <si>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</si>
  <si>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</si>
  <si>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</si>
  <si>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</si>
  <si>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</si>
  <si>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</si>
  <si>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</si>
  <si>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</si>
  <si>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</si>
  <si>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</si>
  <si>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</si>
  <si>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</si>
  <si>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</si>
  <si>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</si>
  <si>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</si>
  <si>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</si>
  <si>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</si>
  <si>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</si>
  <si>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</si>
  <si>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</si>
  <si>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</si>
  <si>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</si>
  <si>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</si>
  <si>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</si>
  <si>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</si>
  <si>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</si>
  <si>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</si>
  <si>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</si>
  <si>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</si>
  <si>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</si>
  <si>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</si>
  <si>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</si>
  <si>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</si>
  <si>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</si>
  <si>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</si>
  <si>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</si>
  <si>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</si>
  <si>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</si>
  <si>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</si>
  <si>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</si>
  <si>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</si>
  <si>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</si>
  <si>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</si>
  <si>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</si>
  <si>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</si>
  <si>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</si>
  <si>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</si>
  <si>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</si>
  <si>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</si>
  <si>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</si>
  <si>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</si>
  <si>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</si>
  <si>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</si>
  <si>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</si>
  <si>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</si>
  <si>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</si>
  <si>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</si>
  <si>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</si>
  <si>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</si>
  <si>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</si>
  <si>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</si>
  <si>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</si>
  <si>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</si>
  <si>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</si>
  <si>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</si>
  <si>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</si>
  <si>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</si>
  <si>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</si>
  <si>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</si>
  <si>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</si>
  <si>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</si>
  <si>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</si>
  <si>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</si>
  <si>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</si>
  <si>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</si>
  <si>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</si>
  <si>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</si>
  <si>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</si>
  <si>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</si>
  <si>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</si>
  <si>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</si>
  <si>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</si>
  <si>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</si>
  <si>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</si>
  <si>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</si>
  <si>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</si>
  <si>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</si>
  <si>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</si>
  <si>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</si>
  <si>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</si>
  <si>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</si>
  <si>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</si>
  <si>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</si>
  <si>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</si>
  <si>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</si>
  <si>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</si>
  <si>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</si>
  <si>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</si>
  <si>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</si>
  <si>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</si>
  <si>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</si>
  <si>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</si>
  <si>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</si>
  <si>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</si>
  <si>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</si>
  <si>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</si>
  <si>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</si>
  <si>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</si>
  <si>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</si>
  <si>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</si>
  <si>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</si>
  <si>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</si>
  <si>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</si>
  <si>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</si>
  <si>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</si>
  <si>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</si>
  <si>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</si>
  <si>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</si>
  <si>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</si>
  <si>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</si>
  <si>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</si>
  <si>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</si>
  <si>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</si>
  <si>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</si>
  <si>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</si>
  <si>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</si>
  <si>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</si>
  <si>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</si>
  <si>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</si>
  <si>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</si>
  <si>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</si>
  <si>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</si>
  <si>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</si>
  <si>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</si>
  <si>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</si>
  <si>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</si>
  <si>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</si>
  <si>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</si>
  <si>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</si>
  <si>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</si>
  <si>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</si>
  <si>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</si>
  <si>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</si>
  <si>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</si>
  <si>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</si>
  <si>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</si>
  <si>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</si>
  <si>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</si>
  <si>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</si>
  <si>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</si>
  <si>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</si>
  <si>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</si>
  <si>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</si>
  <si>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</si>
  <si>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</si>
  <si>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</si>
  <si>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</si>
  <si>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</si>
  <si>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</si>
  <si>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</si>
  <si>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</si>
  <si>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</si>
  <si>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</si>
  <si>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</si>
  <si>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</si>
  <si>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</si>
  <si>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</si>
  <si>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</si>
  <si>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</si>
  <si>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</si>
  <si>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</si>
  <si>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</si>
  <si>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</si>
  <si>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</si>
  <si>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</si>
  <si>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</si>
  <si>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</si>
  <si>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</si>
  <si>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</si>
  <si>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</si>
  <si>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</si>
  <si>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</si>
  <si>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</si>
  <si>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</si>
  <si>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</si>
  <si>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</si>
  <si>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</si>
  <si>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</si>
  <si>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</si>
  <si>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</si>
  <si>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</si>
  <si>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</si>
  <si>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</si>
  <si>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</si>
  <si>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</si>
  <si>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</si>
  <si>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</si>
  <si>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</si>
  <si>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</si>
  <si>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</si>
  <si>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</si>
  <si>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</si>
  <si>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</si>
  <si>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</si>
  <si>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</si>
  <si>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</si>
  <si>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</si>
  <si>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</si>
  <si>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</si>
  <si>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</si>
  <si>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</si>
  <si>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</si>
  <si>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</si>
  <si>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</si>
  <si>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</si>
  <si>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</si>
  <si>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</si>
  <si>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</si>
  <si>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</si>
  <si>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</si>
  <si>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</si>
  <si>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</si>
  <si>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</si>
  <si>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</si>
  <si>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</si>
  <si>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</si>
  <si>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</si>
  <si>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</si>
  <si>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</si>
  <si>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</si>
  <si>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</si>
  <si>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</si>
  <si>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</si>
  <si>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</si>
  <si>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</si>
  <si>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</si>
  <si>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</si>
  <si>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</si>
  <si>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</si>
  <si>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</si>
  <si>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</si>
  <si>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</si>
  <si>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</si>
  <si>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</si>
  <si>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</si>
  <si>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</si>
  <si>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</si>
  <si>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</si>
  <si>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</si>
  <si>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</si>
  <si>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</si>
  <si>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</si>
  <si>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</si>
  <si>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</si>
  <si>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</si>
  <si>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</si>
  <si>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</si>
  <si>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</si>
  <si>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</si>
  <si>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</si>
  <si>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</si>
  <si>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</si>
  <si>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</si>
  <si>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</si>
  <si>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</si>
  <si>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</si>
  <si>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</si>
  <si>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</si>
  <si>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</si>
  <si>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</si>
  <si>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</si>
  <si>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</si>
  <si>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</si>
  <si>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</si>
  <si>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</si>
  <si>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</si>
  <si>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</si>
  <si>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</si>
  <si>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</si>
  <si>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</si>
  <si>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</si>
  <si>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</si>
  <si>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</si>
  <si>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</si>
  <si>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</si>
  <si>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</si>
  <si>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</si>
  <si>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</si>
  <si>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</si>
  <si>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</si>
  <si>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</si>
  <si>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</si>
  <si>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</si>
  <si>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</si>
  <si>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</si>
  <si>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</si>
  <si>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</si>
  <si>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</si>
  <si>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</si>
  <si>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</si>
  <si>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</si>
  <si>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</si>
  <si>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</si>
  <si>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</si>
  <si>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</si>
  <si>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</si>
  <si>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</si>
  <si>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</si>
  <si>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</si>
  <si>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</si>
  <si>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</si>
  <si>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</si>
  <si>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</si>
  <si>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</si>
  <si>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</si>
  <si>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</si>
  <si>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</si>
  <si>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</si>
  <si>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</si>
  <si>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</si>
  <si>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</si>
  <si>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</si>
  <si>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</si>
  <si>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</si>
  <si>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</si>
  <si>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</si>
  <si>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</si>
  <si>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</si>
  <si>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</si>
  <si>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</si>
  <si>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</si>
  <si>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</si>
  <si>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</si>
  <si>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</si>
  <si>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</si>
  <si>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</si>
  <si>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</si>
  <si>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</si>
  <si>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</si>
  <si>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</si>
  <si>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</si>
  <si>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</si>
  <si>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</si>
  <si>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</si>
  <si>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</si>
  <si>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</si>
  <si>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</si>
  <si>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</si>
  <si>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</si>
  <si>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</si>
  <si>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</si>
  <si>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</si>
  <si>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</si>
  <si>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</si>
  <si>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</si>
  <si>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</si>
  <si>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</si>
  <si>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</si>
  <si>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</si>
  <si>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</si>
  <si>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</si>
  <si>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</si>
  <si>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</si>
  <si>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</si>
  <si>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</si>
  <si>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</si>
  <si>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</si>
  <si>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</si>
  <si>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</si>
  <si>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</si>
  <si>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</si>
  <si>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</si>
  <si>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</si>
  <si>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</si>
  <si>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</si>
  <si>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</si>
  <si>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</si>
  <si>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</si>
  <si>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</si>
  <si>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</si>
  <si>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</si>
  <si>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</si>
  <si>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</si>
  <si>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</si>
  <si>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</si>
  <si>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</si>
  <si>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</si>
  <si>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</si>
  <si>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</si>
  <si>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</si>
  <si>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</si>
  <si>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</si>
  <si>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</si>
  <si>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</si>
  <si>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</si>
  <si>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</si>
  <si>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</si>
  <si>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</si>
  <si>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</si>
  <si>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</si>
  <si>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</si>
  <si>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</si>
  <si>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</si>
  <si>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</si>
  <si>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</si>
  <si>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</si>
  <si>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</si>
  <si>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</si>
  <si>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</si>
  <si>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</si>
  <si>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</si>
  <si>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</si>
  <si>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</si>
  <si>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</si>
  <si>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</si>
  <si>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</si>
  <si>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</si>
  <si>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</si>
  <si>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</si>
  <si>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</si>
  <si>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</si>
  <si>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</si>
  <si>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</si>
  <si>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</si>
  <si>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</si>
  <si>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</si>
  <si>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</si>
  <si>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</si>
  <si>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</si>
  <si>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</si>
  <si>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</si>
  <si>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</si>
  <si>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</si>
  <si>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</si>
  <si>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</si>
  <si>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</si>
  <si>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</si>
  <si>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</si>
  <si>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</si>
  <si>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</si>
  <si>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</si>
  <si>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</si>
  <si>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</si>
  <si>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</si>
  <si>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</si>
  <si>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</si>
  <si>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</si>
  <si>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</si>
  <si>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</si>
  <si>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</si>
  <si>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</si>
  <si>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</si>
  <si>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</si>
  <si>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</si>
  <si>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</si>
  <si>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</si>
  <si>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</si>
  <si>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</si>
  <si>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</si>
  <si>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</si>
  <si>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</si>
  <si>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</si>
  <si>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</si>
  <si>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</si>
  <si>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</si>
  <si>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</si>
  <si>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</si>
  <si>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</si>
  <si>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</si>
  <si>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</si>
  <si>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</si>
  <si>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</si>
  <si>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</si>
  <si>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</si>
  <si>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</si>
  <si>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</si>
  <si>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</si>
  <si>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</si>
  <si>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</si>
  <si>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</si>
  <si>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</si>
  <si>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</si>
  <si>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</si>
  <si>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</si>
  <si>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</si>
  <si>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</si>
  <si>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</si>
  <si>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</si>
  <si>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</si>
  <si>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</si>
  <si>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</si>
  <si>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</si>
  <si>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</si>
  <si>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</si>
  <si>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</si>
  <si>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</si>
  <si>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</si>
  <si>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</si>
  <si>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</si>
  <si>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</si>
  <si>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</si>
  <si>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</si>
  <si>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</si>
  <si>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</si>
  <si>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</si>
  <si>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</si>
  <si>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</si>
  <si>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</si>
  <si>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</si>
  <si>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</si>
  <si>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</si>
  <si>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</si>
  <si>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</si>
  <si>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</si>
  <si>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</si>
  <si>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</si>
  <si>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</si>
  <si>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</si>
  <si>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</si>
  <si>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</si>
  <si>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</si>
  <si>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</si>
  <si>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</si>
  <si>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</si>
  <si>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</si>
  <si>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</si>
  <si>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</si>
  <si>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</si>
  <si>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</si>
  <si>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</si>
  <si>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</si>
  <si>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</si>
  <si>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</si>
  <si>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</si>
  <si>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</si>
  <si>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</si>
  <si>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</si>
  <si>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</si>
  <si>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</si>
  <si>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</si>
  <si>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</si>
  <si>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</si>
  <si>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</si>
  <si>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</si>
  <si>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</si>
  <si>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</si>
  <si>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</si>
  <si>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</si>
  <si>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</si>
  <si>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</si>
  <si>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</si>
  <si>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</si>
  <si>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</si>
  <si>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</si>
  <si>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</si>
  <si>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</si>
  <si>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</si>
  <si>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</si>
  <si>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</si>
  <si>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</si>
  <si>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</si>
  <si>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</si>
  <si>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</si>
  <si>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</si>
  <si>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</si>
  <si>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</si>
  <si>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</si>
  <si>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</si>
  <si>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</si>
  <si>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</si>
  <si>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</si>
  <si>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</si>
  <si>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</si>
  <si>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</si>
  <si>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</si>
  <si>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</si>
  <si>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</si>
  <si>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</si>
  <si>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</si>
  <si>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</si>
  <si>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</si>
  <si>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</si>
  <si>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</si>
  <si>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</si>
  <si>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</si>
  <si>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</si>
  <si>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</si>
  <si>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</si>
  <si>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</si>
  <si>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</si>
  <si>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</si>
  <si>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</si>
  <si>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</si>
  <si>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</si>
  <si>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</si>
  <si>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</si>
  <si>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</si>
  <si>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</si>
  <si>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</si>
  <si>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</si>
  <si>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</si>
  <si>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</si>
  <si>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</si>
  <si>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</si>
  <si>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</si>
  <si>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</si>
  <si>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</si>
  <si>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</si>
  <si>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</si>
  <si>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</si>
  <si>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</si>
  <si>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</si>
  <si>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</si>
  <si>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</si>
  <si>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</si>
  <si>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</si>
  <si>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</si>
  <si>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</si>
  <si>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</si>
  <si>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</si>
  <si>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</si>
  <si>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</si>
  <si>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</si>
  <si>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</si>
  <si>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</si>
  <si>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</si>
  <si>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</si>
  <si>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</si>
  <si>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</si>
  <si>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</si>
  <si>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</si>
  <si>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</si>
  <si>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</si>
  <si>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</si>
  <si>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</si>
  <si>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</si>
  <si>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</si>
  <si>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</si>
  <si>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</si>
  <si>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</si>
  <si>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</si>
  <si>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</si>
  <si>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</si>
  <si>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</si>
  <si>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</si>
  <si>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</si>
  <si>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</si>
  <si>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</si>
  <si>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</si>
  <si>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</si>
  <si>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</si>
  <si>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</si>
  <si>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</si>
  <si>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</si>
  <si>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</si>
  <si>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</si>
  <si>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</si>
  <si>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</si>
  <si>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</si>
  <si>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</si>
  <si>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</si>
  <si>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</si>
  <si>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</si>
  <si>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</si>
  <si>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</si>
  <si>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</si>
  <si>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</si>
  <si>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</si>
  <si>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</si>
  <si>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</si>
  <si>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</si>
  <si>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</si>
  <si>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</si>
  <si>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</si>
  <si>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</si>
  <si>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</si>
  <si>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</si>
  <si>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</si>
  <si>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</si>
  <si>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</si>
  <si>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</si>
  <si>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</si>
  <si>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</si>
  <si>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</si>
  <si>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</si>
  <si>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</si>
  <si>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</si>
  <si>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</si>
  <si>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</si>
  <si>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</si>
  <si>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</si>
  <si>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</si>
  <si>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</si>
  <si>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</si>
  <si>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</si>
  <si>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</si>
  <si>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</si>
  <si>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</si>
  <si>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</si>
  <si>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</si>
  <si>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</si>
  <si>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</si>
  <si>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</si>
  <si>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</si>
  <si>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</si>
  <si>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</si>
  <si>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</si>
  <si>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</si>
  <si>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</si>
  <si>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</si>
  <si>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</si>
  <si>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</si>
  <si>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</si>
  <si>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</si>
  <si>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</si>
  <si>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</si>
  <si>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</si>
  <si>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</si>
  <si>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</si>
  <si>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</si>
  <si>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</si>
  <si>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</si>
  <si>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</si>
  <si>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</si>
  <si>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</si>
  <si>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</si>
  <si>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</si>
  <si>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</si>
  <si>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</si>
  <si>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</si>
  <si>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</si>
  <si>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</si>
  <si>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</si>
  <si>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</si>
  <si>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</si>
  <si>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</si>
  <si>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</si>
  <si>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</si>
  <si>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</si>
  <si>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</si>
  <si>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</si>
  <si>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</si>
  <si>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</si>
  <si>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</si>
  <si>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</si>
  <si>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</si>
  <si>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</si>
  <si>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</si>
  <si>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</si>
  <si>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</si>
  <si>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</si>
  <si>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</si>
  <si>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</si>
  <si>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</si>
  <si>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</si>
  <si>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</si>
  <si>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</si>
  <si>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</si>
  <si>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</si>
  <si>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</si>
  <si>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</si>
  <si>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</si>
  <si>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</si>
  <si>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</si>
  <si>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</si>
  <si>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</si>
  <si>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</si>
  <si>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</si>
  <si>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</si>
  <si>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</si>
  <si>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</si>
  <si>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</si>
  <si>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</si>
  <si>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</si>
  <si>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</si>
  <si>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</si>
  <si>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</si>
  <si>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</si>
  <si>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</si>
  <si>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</si>
  <si>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</si>
  <si>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</si>
  <si>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</si>
  <si>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</si>
  <si>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</si>
  <si>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</si>
  <si>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</si>
  <si>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</si>
  <si>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</si>
  <si>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</si>
  <si>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</si>
  <si>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</si>
  <si>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</si>
  <si>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</si>
  <si>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</si>
  <si>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</si>
  <si>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</si>
  <si>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</si>
  <si>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</si>
  <si>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</si>
  <si>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</si>
  <si>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</si>
  <si>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</si>
  <si>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</si>
  <si>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</si>
  <si>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</si>
  <si>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</si>
  <si>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</si>
  <si>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</si>
  <si>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</si>
  <si>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</si>
  <si>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</si>
  <si>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</si>
  <si>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</si>
  <si>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</si>
  <si>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</si>
  <si>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</si>
  <si>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</si>
  <si>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</si>
  <si>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</si>
  <si>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</si>
  <si>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</si>
  <si>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</si>
  <si>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</si>
  <si>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</si>
  <si>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</si>
  <si>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</si>
  <si>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</si>
  <si>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</si>
  <si>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</si>
  <si>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</si>
  <si>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</si>
  <si>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</si>
  <si>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</si>
  <si>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</si>
  <si>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</si>
  <si>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</si>
  <si>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</si>
  <si>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</si>
  <si>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</si>
  <si>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</si>
  <si>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</si>
  <si>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</si>
  <si>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</si>
  <si>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</si>
  <si>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</si>
  <si>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</si>
  <si>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</si>
  <si>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</si>
  <si>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</si>
  <si>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</si>
  <si>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</si>
  <si>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</si>
  <si>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</si>
  <si>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</si>
  <si>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</si>
  <si>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</si>
  <si>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</si>
  <si>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</si>
  <si>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</si>
  <si>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</si>
  <si>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</si>
  <si>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</si>
  <si>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</si>
  <si>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</si>
  <si>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</si>
  <si>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</si>
  <si>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</si>
  <si>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</si>
  <si>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</si>
  <si>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</si>
  <si>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</si>
  <si>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</si>
  <si>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</si>
  <si>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</si>
  <si>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</si>
  <si>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</si>
  <si>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</si>
  <si>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</si>
  <si>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</si>
  <si>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</si>
  <si>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</si>
  <si>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</si>
  <si>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</si>
  <si>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</si>
  <si>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</si>
  <si>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</si>
  <si>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</si>
  <si>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</si>
  <si>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</si>
  <si>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</si>
  <si>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</si>
  <si>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</si>
  <si>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</si>
  <si>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</si>
  <si>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</si>
  <si>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</si>
  <si>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</si>
  <si>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</si>
  <si>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</si>
  <si>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</si>
  <si>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</si>
  <si>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</si>
  <si>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</si>
  <si>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</si>
  <si>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</si>
  <si>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</si>
  <si>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</si>
  <si>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</si>
  <si>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</si>
  <si>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</si>
  <si>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</si>
  <si>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</si>
  <si>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</si>
  <si>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</si>
  <si>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</si>
  <si>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</si>
  <si>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</si>
  <si>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</si>
  <si>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</si>
  <si>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</si>
  <si>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</si>
  <si>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</si>
  <si>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</si>
  <si>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</si>
  <si>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</si>
  <si>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</si>
  <si>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</si>
  <si>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</si>
  <si>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</si>
  <si>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</si>
  <si>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</si>
  <si>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</si>
  <si>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</si>
  <si>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</si>
  <si>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</si>
  <si>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</si>
  <si>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</si>
  <si>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</si>
  <si>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</si>
  <si>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</si>
  <si>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</si>
  <si>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</si>
  <si>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</si>
  <si>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</si>
  <si>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</si>
  <si>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</si>
  <si>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</si>
  <si>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</si>
  <si>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</si>
  <si>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</si>
  <si>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</si>
  <si>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</si>
  <si>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</si>
  <si>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</si>
  <si>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</si>
  <si>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</si>
  <si>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</si>
  <si>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</si>
  <si>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</si>
  <si>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</si>
  <si>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</si>
  <si>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</si>
  <si>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</si>
  <si>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</si>
  <si>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</si>
  <si>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</si>
  <si>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</si>
  <si>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</si>
  <si>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</si>
  <si>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</si>
  <si>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</si>
  <si>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</si>
  <si>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</si>
  <si>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</si>
  <si>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</si>
  <si>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</si>
  <si>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</si>
  <si>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</si>
  <si>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</si>
  <si>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</si>
  <si>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</si>
  <si>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</si>
  <si>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</si>
  <si>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</si>
  <si>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</si>
  <si>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</si>
  <si>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</si>
  <si>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</si>
  <si>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</si>
  <si>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</si>
  <si>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</si>
  <si>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</si>
  <si>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</si>
  <si>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</si>
  <si>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</si>
  <si>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</si>
  <si>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</si>
  <si>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</si>
  <si>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</si>
  <si>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</si>
  <si>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</si>
  <si>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</si>
  <si>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</si>
  <si>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</si>
  <si>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</si>
  <si>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</si>
  <si>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</si>
  <si>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</si>
  <si>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</si>
  <si>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</si>
  <si>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</si>
  <si>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</si>
  <si>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</si>
  <si>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</si>
  <si>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</si>
  <si>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</si>
  <si>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</si>
  <si>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</si>
  <si>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</si>
  <si>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</si>
  <si>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</si>
  <si>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</si>
  <si>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</si>
  <si>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</si>
  <si>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</si>
  <si>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</si>
  <si>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</si>
  <si>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</si>
  <si>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</si>
  <si>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</si>
  <si>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</si>
  <si>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</si>
  <si>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</si>
  <si>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</si>
  <si>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</si>
  <si>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</si>
  <si>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</si>
  <si>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</si>
  <si>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</si>
  <si>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</si>
  <si>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</si>
  <si>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</si>
  <si>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</si>
  <si>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</si>
  <si>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</si>
  <si>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</si>
  <si>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</si>
  <si>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</si>
  <si>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</si>
  <si>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</si>
  <si>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</si>
  <si>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</si>
  <si>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</si>
  <si>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</si>
  <si>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</si>
  <si>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</si>
  <si>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</si>
  <si>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</si>
  <si>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</si>
  <si>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</si>
  <si>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</si>
  <si>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</si>
  <si>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</si>
  <si>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</si>
  <si>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</si>
  <si>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</si>
  <si>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</si>
  <si>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</si>
  <si>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</si>
  <si>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</si>
  <si>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</si>
  <si>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</si>
  <si>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</si>
  <si>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</si>
  <si>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</si>
  <si>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</si>
  <si>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</si>
  <si>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</si>
  <si>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</si>
  <si>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</si>
  <si>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</si>
  <si>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</si>
  <si>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</si>
  <si>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</si>
  <si>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</si>
  <si>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</si>
  <si>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</si>
  <si>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</si>
  <si>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</si>
  <si>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</si>
  <si>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</si>
  <si>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</si>
  <si>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</si>
  <si>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</si>
  <si>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</si>
  <si>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</si>
  <si>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</si>
  <si>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</si>
  <si>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</si>
  <si>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</si>
  <si>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</si>
  <si>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</si>
  <si>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</si>
  <si>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</si>
  <si>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</si>
  <si>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</si>
  <si>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</si>
  <si>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</si>
  <si>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</si>
  <si>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</si>
  <si>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</si>
  <si>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</si>
  <si>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</si>
  <si>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</si>
  <si>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</si>
  <si>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</si>
  <si>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</si>
  <si>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</si>
  <si>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</si>
  <si>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</si>
  <si>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</si>
  <si>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</si>
  <si>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</si>
  <si>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</si>
  <si>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</si>
  <si>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</si>
  <si>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</si>
  <si>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</si>
  <si>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</si>
  <si>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</si>
  <si>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</si>
  <si>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</si>
  <si>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</si>
  <si>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</si>
  <si>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</si>
  <si>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</si>
  <si>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</si>
  <si>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</si>
  <si>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</si>
  <si>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</si>
  <si>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</si>
  <si>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</si>
  <si>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</si>
  <si>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</si>
  <si>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</si>
  <si>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</si>
  <si>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</si>
  <si>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</si>
  <si>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</si>
  <si>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</si>
  <si>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</si>
  <si>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</si>
  <si>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</si>
  <si>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</si>
  <si>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</si>
  <si>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</si>
  <si>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</si>
  <si>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</si>
  <si>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</si>
  <si>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</si>
  <si>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</si>
  <si>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</si>
  <si>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</si>
  <si>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</si>
  <si>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</si>
  <si>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</si>
  <si>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</si>
  <si>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</si>
  <si>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</si>
  <si>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</si>
  <si>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</si>
  <si>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</si>
  <si>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</si>
  <si>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</si>
  <si>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</si>
  <si>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</si>
  <si>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</si>
  <si>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</si>
  <si>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</si>
  <si>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</si>
  <si>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</si>
  <si>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</si>
  <si>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</si>
  <si>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</si>
  <si>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</si>
  <si>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</si>
  <si>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</si>
  <si>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</si>
  <si>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</si>
  <si>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</si>
  <si>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</si>
  <si>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</si>
  <si>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</si>
  <si>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</si>
  <si>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</si>
  <si>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</si>
  <si>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</si>
  <si>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</si>
  <si>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</si>
  <si>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</si>
  <si>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</si>
  <si>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</si>
  <si>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</si>
  <si>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</si>
  <si>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</si>
  <si>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</si>
  <si>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</si>
  <si>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</si>
  <si>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</si>
  <si>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</si>
  <si>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</si>
  <si>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</si>
  <si>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</si>
  <si>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</si>
  <si>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</si>
  <si>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</si>
  <si>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</si>
  <si>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</si>
  <si>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</si>
  <si>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</si>
  <si>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</si>
  <si>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</si>
  <si>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</si>
  <si>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</si>
  <si>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</si>
  <si>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</si>
  <si>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</si>
  <si>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</si>
  <si>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</si>
  <si>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</si>
  <si>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</si>
  <si>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</si>
  <si>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</si>
  <si>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</si>
  <si>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</si>
  <si>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</si>
  <si>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</si>
  <si>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</si>
  <si>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</si>
  <si>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</si>
  <si>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</si>
  <si>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</si>
  <si>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</si>
  <si>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</si>
  <si>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</si>
  <si>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</si>
  <si>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</si>
  <si>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</si>
  <si>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</si>
  <si>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</si>
  <si>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</si>
  <si>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</si>
  <si>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</si>
  <si>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</si>
  <si>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</si>
  <si>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</si>
  <si>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</si>
  <si>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</si>
  <si>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</si>
  <si>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</si>
  <si>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</si>
  <si>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</si>
  <si>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</si>
  <si>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</si>
  <si>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</si>
  <si>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</si>
  <si>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</si>
  <si>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</si>
  <si>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</si>
  <si>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</si>
  <si>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</si>
  <si>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</si>
  <si>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</si>
  <si>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</si>
  <si>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</si>
  <si>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</si>
  <si>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</si>
  <si>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</si>
  <si>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</si>
  <si>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</si>
  <si>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</si>
  <si>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</si>
  <si>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</si>
  <si>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</si>
  <si>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</si>
  <si>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</si>
  <si>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</si>
  <si>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</si>
  <si>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</si>
  <si>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</si>
  <si>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</si>
  <si>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</si>
  <si>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</si>
  <si>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</si>
  <si>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</si>
  <si>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</si>
  <si>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</si>
  <si>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</si>
  <si>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</si>
  <si>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</si>
  <si>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</si>
  <si>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</si>
  <si>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</si>
  <si>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</si>
  <si>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</si>
  <si>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</si>
  <si>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</si>
  <si>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</si>
  <si>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</si>
  <si>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</si>
  <si>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</si>
  <si>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</si>
  <si>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</si>
  <si>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</si>
  <si>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</si>
  <si>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</si>
  <si>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</si>
  <si>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</si>
  <si>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</si>
  <si>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</si>
  <si>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</si>
  <si>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</si>
  <si>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</si>
  <si>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</si>
  <si>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</si>
  <si>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</si>
  <si>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</si>
  <si>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</si>
  <si>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</si>
  <si>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</si>
  <si>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</si>
  <si>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</si>
  <si>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</si>
  <si>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</si>
  <si>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</si>
  <si>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</si>
  <si>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</si>
  <si>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</si>
  <si>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</si>
  <si>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</si>
  <si>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</si>
  <si>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</si>
  <si>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</si>
  <si>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</si>
  <si>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</si>
  <si>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</si>
  <si>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</si>
  <si>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</si>
  <si>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</si>
  <si>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</si>
  <si>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</si>
  <si>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</si>
  <si>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</si>
  <si>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</si>
  <si>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</si>
  <si>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</si>
  <si>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</si>
  <si>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</si>
  <si>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</si>
  <si>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</si>
  <si>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</si>
  <si>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</si>
  <si>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</si>
  <si>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</si>
  <si>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</si>
  <si>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</si>
  <si>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</si>
  <si>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</si>
  <si>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</si>
  <si>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</si>
  <si>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</si>
  <si>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</si>
  <si>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</si>
  <si>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</si>
  <si>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</si>
  <si>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</si>
  <si>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</si>
  <si>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</si>
  <si>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</si>
  <si>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</si>
  <si>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</si>
  <si>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</si>
  <si>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</si>
  <si>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</si>
  <si>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</si>
  <si>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</si>
  <si>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</si>
  <si>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</si>
  <si>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</si>
  <si>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</si>
  <si>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</si>
  <si>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</si>
  <si>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</si>
  <si>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</si>
  <si>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</si>
  <si>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</si>
  <si>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</si>
  <si>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</si>
  <si>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</si>
  <si>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</si>
  <si>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</si>
  <si>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</si>
  <si>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</si>
  <si>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</si>
  <si>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</si>
  <si>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</si>
  <si>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</si>
  <si>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</si>
  <si>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</si>
  <si>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</si>
  <si>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</si>
  <si>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</si>
  <si>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</si>
  <si>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</si>
  <si>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</si>
  <si>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</si>
  <si>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</si>
  <si>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</si>
  <si>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</si>
  <si>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</si>
  <si>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</si>
  <si>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</si>
  <si>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</si>
  <si>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</si>
  <si>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</si>
  <si>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</si>
  <si>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</si>
  <si>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</si>
  <si>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</si>
  <si>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</si>
  <si>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</si>
  <si>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</si>
  <si>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</si>
  <si>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</si>
  <si>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</si>
  <si>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</si>
  <si>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</si>
  <si>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</si>
  <si>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</si>
  <si>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</si>
  <si>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</si>
  <si>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</si>
  <si>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</si>
  <si>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</si>
  <si>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</si>
  <si>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</si>
  <si>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</si>
  <si>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</si>
  <si>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</si>
  <si>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</si>
  <si>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</si>
  <si>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</si>
  <si>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</si>
  <si>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</si>
  <si>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</si>
  <si>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</si>
  <si>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</si>
  <si>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</si>
  <si>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</si>
  <si>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</si>
  <si>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</si>
  <si>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</si>
  <si>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</si>
  <si>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</si>
  <si>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</si>
  <si>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</si>
  <si>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</si>
  <si>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</si>
  <si>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</si>
  <si>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</si>
  <si>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</si>
  <si>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</si>
  <si>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</si>
  <si>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</si>
  <si>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</si>
  <si>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</si>
  <si>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</si>
  <si>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</si>
  <si>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</si>
  <si>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</si>
  <si>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</si>
  <si>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</si>
  <si>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</si>
  <si>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</si>
  <si>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</si>
  <si>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</si>
  <si>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</si>
  <si>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</si>
  <si>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</si>
  <si>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</si>
  <si>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</si>
  <si>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</si>
  <si>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</si>
  <si>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</si>
  <si>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</si>
  <si>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</si>
  <si>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</si>
  <si>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</si>
  <si>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</si>
  <si>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</si>
  <si>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</si>
  <si>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</si>
  <si>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</si>
  <si>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</si>
  <si>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</si>
  <si>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</si>
  <si>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</si>
  <si>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</si>
  <si>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</si>
  <si>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</si>
  <si>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</si>
  <si>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</si>
  <si>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</si>
  <si>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</si>
  <si>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</si>
  <si>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</si>
  <si>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</si>
  <si>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</si>
  <si>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</si>
  <si>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</si>
  <si>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</si>
  <si>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</si>
  <si>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</si>
  <si>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</si>
  <si>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</si>
  <si>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</si>
  <si>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</si>
  <si>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</si>
  <si>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</si>
  <si>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</si>
  <si>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</si>
  <si>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</si>
  <si>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</si>
  <si>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</si>
  <si>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</si>
  <si>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</si>
  <si>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</si>
  <si>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</si>
  <si>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</si>
  <si>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</si>
  <si>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</si>
  <si>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</si>
  <si>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</si>
  <si>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</si>
  <si>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</si>
  <si>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</si>
  <si>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</si>
  <si>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</si>
  <si>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</si>
  <si>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</si>
  <si>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</si>
  <si>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</si>
  <si>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</si>
  <si>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</si>
  <si>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</si>
  <si>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</si>
  <si>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</si>
  <si>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</si>
  <si>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</si>
  <si>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</si>
  <si>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</si>
  <si>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</si>
  <si>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</si>
  <si>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</si>
  <si>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</si>
  <si>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</si>
  <si>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</si>
  <si>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</si>
  <si>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</si>
  <si>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</si>
  <si>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</si>
  <si>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</si>
  <si>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</si>
  <si>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</si>
  <si>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</si>
  <si>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</si>
  <si>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</si>
  <si>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</si>
  <si>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</si>
  <si>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</si>
  <si>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</si>
  <si>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</si>
  <si>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</si>
  <si>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</si>
  <si>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</si>
  <si>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</si>
  <si>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</si>
  <si>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</si>
  <si>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</si>
  <si>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</si>
  <si>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</si>
  <si>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</si>
  <si>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</si>
  <si>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</si>
  <si>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</si>
  <si>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</si>
  <si>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</si>
  <si>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</si>
  <si>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</si>
  <si>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</si>
  <si>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</si>
  <si>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</si>
  <si>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</si>
  <si>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</si>
  <si>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</si>
  <si>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</si>
  <si>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</si>
  <si>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</si>
  <si>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</si>
  <si>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</si>
  <si>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</si>
  <si>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</si>
  <si>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</si>
  <si>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</si>
  <si>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</si>
  <si>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</si>
  <si>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</si>
  <si>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</si>
  <si>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</si>
  <si>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</si>
  <si>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</si>
  <si>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</si>
  <si>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</si>
  <si>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</si>
  <si>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</si>
  <si>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</si>
  <si>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</si>
  <si>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</si>
  <si>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</si>
  <si>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</si>
  <si>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</si>
  <si>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</si>
  <si>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</si>
  <si>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</si>
  <si>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</si>
  <si>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</si>
  <si>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</si>
  <si>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</si>
  <si>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</si>
  <si>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</si>
  <si>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</si>
  <si>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</si>
  <si>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</si>
  <si>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</si>
  <si>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</si>
  <si>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</si>
  <si>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</si>
  <si>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</si>
  <si>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</si>
  <si>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</si>
  <si>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</si>
  <si>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</si>
  <si>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</si>
  <si>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</si>
  <si>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</si>
  <si>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</si>
  <si>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</si>
  <si>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</si>
  <si>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</si>
  <si>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</si>
  <si>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</si>
  <si>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</si>
  <si>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</si>
  <si>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</si>
  <si>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</si>
  <si>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</si>
  <si>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</si>
  <si>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</si>
  <si>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</si>
  <si>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</si>
  <si>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</si>
  <si>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</si>
  <si>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</si>
  <si>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</si>
  <si>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</si>
  <si>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</si>
  <si>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</si>
  <si>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</si>
  <si>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</si>
  <si>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</si>
  <si>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</si>
  <si>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</si>
  <si>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</si>
  <si>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</si>
  <si>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</si>
  <si>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</si>
  <si>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</si>
  <si>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</si>
  <si>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</si>
  <si>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</si>
  <si>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</si>
  <si>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</si>
  <si>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</si>
  <si>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</si>
  <si>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</si>
  <si>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</si>
  <si>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</si>
  <si>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</si>
  <si>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</si>
  <si>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</si>
  <si>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</si>
  <si>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</si>
  <si>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</si>
  <si>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</si>
  <si>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</si>
  <si>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</si>
  <si>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</si>
  <si>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</si>
  <si>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</si>
  <si>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</si>
  <si>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</si>
  <si>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</si>
  <si>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</si>
  <si>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</si>
  <si>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</si>
  <si>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</si>
  <si>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</si>
  <si>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</si>
  <si>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</si>
  <si>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</si>
  <si>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</si>
  <si>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</si>
  <si>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</si>
  <si>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</si>
  <si>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</si>
  <si>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</si>
  <si>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</si>
  <si>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</si>
  <si>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</si>
  <si>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</si>
  <si>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</si>
  <si>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</si>
  <si>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</si>
  <si>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</si>
  <si>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</si>
  <si>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</si>
  <si>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</si>
  <si>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</si>
  <si>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</si>
  <si>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</si>
  <si>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</si>
  <si>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</si>
  <si>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</si>
  <si>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</si>
  <si>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</si>
  <si>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</si>
  <si>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</si>
  <si>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</si>
  <si>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</si>
  <si>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</si>
  <si>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</si>
  <si>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</si>
  <si>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</si>
  <si>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</si>
  <si>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</si>
  <si>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</si>
  <si>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</si>
  <si>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</si>
  <si>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</si>
  <si>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</si>
  <si>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</si>
  <si>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</si>
  <si>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</si>
  <si>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</si>
  <si>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</si>
  <si>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</si>
  <si>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</si>
  <si>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</si>
  <si>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</si>
  <si>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</si>
  <si>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</si>
  <si>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</si>
  <si>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</si>
  <si>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</si>
  <si>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</si>
  <si>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</si>
  <si>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</si>
  <si>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</si>
  <si>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</si>
  <si>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</si>
  <si>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</si>
  <si>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</si>
  <si>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</si>
  <si>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</si>
  <si>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</si>
  <si>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</si>
  <si>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</si>
  <si>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</si>
  <si>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</si>
  <si>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</si>
  <si>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</si>
  <si>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</si>
  <si>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</si>
  <si>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</si>
  <si>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</si>
  <si>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</si>
  <si>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</si>
  <si>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</si>
  <si>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</si>
  <si>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</si>
  <si>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</si>
  <si>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</si>
  <si>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</si>
  <si>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</si>
  <si>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</si>
  <si>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</si>
  <si>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</si>
  <si>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</si>
  <si>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</si>
  <si>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</si>
  <si>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</si>
  <si>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</si>
  <si>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</si>
  <si>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</si>
  <si>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</si>
  <si>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</si>
  <si>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</si>
  <si>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</si>
  <si>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</si>
  <si>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</si>
  <si>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</si>
  <si>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</si>
  <si>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</si>
  <si>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</si>
  <si>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</si>
  <si>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</si>
  <si>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</si>
  <si>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</si>
  <si>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</si>
  <si>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</si>
  <si>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</si>
  <si>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</si>
  <si>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</si>
  <si>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</si>
  <si>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</si>
  <si>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</si>
  <si>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</si>
  <si>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</si>
  <si>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</si>
  <si>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</si>
  <si>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</si>
  <si>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</si>
  <si>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</si>
  <si>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</si>
  <si>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</si>
  <si>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</si>
  <si>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</si>
  <si>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</si>
  <si>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</si>
  <si>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</si>
  <si>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</si>
  <si>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</si>
  <si>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</si>
  <si>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</si>
  <si>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</si>
  <si>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</si>
  <si>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</si>
  <si>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</si>
  <si>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</si>
  <si>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</si>
  <si>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</si>
  <si>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</si>
  <si>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</si>
  <si>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</si>
  <si>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</si>
  <si>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</si>
  <si>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</si>
  <si>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</si>
  <si>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</si>
  <si>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</si>
  <si>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</si>
  <si>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</si>
  <si>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</si>
  <si>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</si>
  <si>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</si>
  <si>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</si>
  <si>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</si>
  <si>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</si>
  <si>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</si>
  <si>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</si>
  <si>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</si>
  <si>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</si>
  <si>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</si>
  <si>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</si>
  <si>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</si>
  <si>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</si>
  <si>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</si>
  <si>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</si>
  <si>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</si>
  <si>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</si>
  <si>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</si>
  <si>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</si>
  <si>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</si>
  <si>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</si>
  <si>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</si>
  <si>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</si>
  <si>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</si>
  <si>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</si>
  <si>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</si>
  <si>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</si>
  <si>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</si>
  <si>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</si>
  <si>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</si>
  <si>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</si>
  <si>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</si>
  <si>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</si>
  <si>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</si>
  <si>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</si>
  <si>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</si>
  <si>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</si>
  <si>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</si>
  <si>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</si>
  <si>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</si>
  <si>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</si>
  <si>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</si>
  <si>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</si>
  <si>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</si>
  <si>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</si>
  <si>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</si>
  <si>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</si>
  <si>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</si>
  <si>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</si>
  <si>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</si>
  <si>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</si>
  <si>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</si>
  <si>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</si>
  <si>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</si>
  <si>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</si>
  <si>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</si>
  <si>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</si>
  <si>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</si>
  <si>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</si>
  <si>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</si>
  <si>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</si>
  <si>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</si>
  <si>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</si>
  <si>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</si>
  <si>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</si>
  <si>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</si>
  <si>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</si>
  <si>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</si>
  <si>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</si>
  <si>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</si>
  <si>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</si>
  <si>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</si>
  <si>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</si>
  <si>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</si>
  <si>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</si>
  <si>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</si>
  <si>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</si>
  <si>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</si>
  <si>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</si>
  <si>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</si>
  <si>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</si>
  <si>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</si>
  <si>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</si>
  <si>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</si>
  <si>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</si>
  <si>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</si>
  <si>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</si>
  <si>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</si>
  <si>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</si>
  <si>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</si>
  <si>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</si>
  <si>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</si>
  <si>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</si>
  <si>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</si>
  <si>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</si>
  <si>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</si>
  <si>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</si>
  <si>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</si>
  <si>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</si>
  <si>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</si>
  <si>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</si>
  <si>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</si>
  <si>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</si>
  <si>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</si>
  <si>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</si>
  <si>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</si>
  <si>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</si>
  <si>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</si>
  <si>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</si>
  <si>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</si>
  <si>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</si>
  <si>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</si>
  <si>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</si>
  <si>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</si>
  <si>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</si>
  <si>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</si>
  <si>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</si>
  <si>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</si>
  <si>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</si>
  <si>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</si>
  <si>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</si>
  <si>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</si>
  <si>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</si>
  <si>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</si>
  <si>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</si>
  <si>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</si>
  <si>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</si>
  <si>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</si>
  <si>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</si>
  <si>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</si>
  <si>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</si>
  <si>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</si>
  <si>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</si>
  <si>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</si>
  <si>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</si>
  <si>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</si>
  <si>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</si>
  <si>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</si>
  <si>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</si>
  <si>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</si>
  <si>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</si>
  <si>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</si>
  <si>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</si>
  <si>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</si>
  <si>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</si>
  <si>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</si>
  <si>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</si>
  <si>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</si>
  <si>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</si>
  <si>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</si>
  <si>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</si>
  <si>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</si>
  <si>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</si>
  <si>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</si>
  <si>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</si>
  <si>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</si>
  <si>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</si>
  <si>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</si>
  <si>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</si>
  <si>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</si>
  <si>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</si>
  <si>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</si>
  <si>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</si>
  <si>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</si>
  <si>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</si>
  <si>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</si>
  <si>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</si>
  <si>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</si>
  <si>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</si>
  <si>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</si>
  <si>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</si>
  <si>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</si>
  <si>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</si>
  <si>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</si>
  <si>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</si>
  <si>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</si>
  <si>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</si>
  <si>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</si>
  <si>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</si>
  <si>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</si>
  <si>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</si>
  <si>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</si>
  <si>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</si>
  <si>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</si>
  <si>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</si>
  <si>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</si>
  <si>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</si>
  <si>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</si>
  <si>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</si>
  <si>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</si>
  <si>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</si>
  <si>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</si>
  <si>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</si>
  <si>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</si>
  <si>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</si>
  <si>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</si>
  <si>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</si>
  <si>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</si>
  <si>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</si>
  <si>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</si>
  <si>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</si>
  <si>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</si>
  <si>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</si>
  <si>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</si>
  <si>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</si>
  <si>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</si>
  <si>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</si>
  <si>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</si>
  <si>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</si>
  <si>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</si>
  <si>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</si>
  <si>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</si>
  <si>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</si>
  <si>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</si>
  <si>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</si>
  <si>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</si>
  <si>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</si>
  <si>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</si>
  <si>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</si>
  <si>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</si>
  <si>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</si>
  <si>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</si>
  <si>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</si>
  <si>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</si>
  <si>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</si>
  <si>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</si>
  <si>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</si>
  <si>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</si>
  <si>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</si>
  <si>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</si>
  <si>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</si>
  <si>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</si>
  <si>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</si>
  <si>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</si>
  <si>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</si>
  <si>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</si>
  <si>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</si>
  <si>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</si>
  <si>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</si>
  <si>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</si>
  <si>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</si>
  <si>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</si>
  <si>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</si>
  <si>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</si>
  <si>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</si>
  <si>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</si>
  <si>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</si>
  <si>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</si>
  <si>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</si>
  <si>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</si>
  <si>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</si>
  <si>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</si>
  <si>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</si>
  <si>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</si>
  <si>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</si>
  <si>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</si>
  <si>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</si>
  <si>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</si>
  <si>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</si>
  <si>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</si>
  <si>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</si>
  <si>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</si>
  <si>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</si>
  <si>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</si>
  <si>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</si>
  <si>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</si>
  <si>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</si>
  <si>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</si>
  <si>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</si>
  <si>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</si>
  <si>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</si>
  <si>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</si>
  <si>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</si>
  <si>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</si>
  <si>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</si>
  <si>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</si>
  <si>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</si>
  <si>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</si>
  <si>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</si>
  <si>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</si>
  <si>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</si>
  <si>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</si>
  <si>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</si>
  <si>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</si>
  <si>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</si>
  <si>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</si>
  <si>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</si>
  <si>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</si>
  <si>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</si>
  <si>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</si>
  <si>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</si>
  <si>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</si>
  <si>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</si>
  <si>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</si>
  <si>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</si>
  <si>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</si>
  <si>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</si>
  <si>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</si>
  <si>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</si>
  <si>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</si>
  <si>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</si>
  <si>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</si>
  <si>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</si>
  <si>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</si>
  <si>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</si>
  <si>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</si>
  <si>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</si>
  <si>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</si>
  <si>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</si>
  <si>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</si>
  <si>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</si>
  <si>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</si>
  <si>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</si>
  <si>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</si>
  <si>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</si>
  <si>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</si>
  <si>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</si>
  <si>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</si>
  <si>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</si>
  <si>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</si>
  <si>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</si>
  <si>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</si>
  <si>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</si>
  <si>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</si>
  <si>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</si>
  <si>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</si>
  <si>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</si>
  <si>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</si>
  <si>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</si>
  <si>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</si>
  <si>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</si>
  <si>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</si>
  <si>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</si>
  <si>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</si>
  <si>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</si>
  <si>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</si>
  <si>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</si>
  <si>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</si>
  <si>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</si>
  <si>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</si>
  <si>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</si>
  <si>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</si>
  <si>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</si>
  <si>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</si>
  <si>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</si>
  <si>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</si>
  <si>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</si>
  <si>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</si>
  <si>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</si>
  <si>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</si>
  <si>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</si>
  <si>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</si>
  <si>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</si>
  <si>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</si>
  <si>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</si>
  <si>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</si>
  <si>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</si>
  <si>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</si>
  <si>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</si>
  <si>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</si>
  <si>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</si>
  <si>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</si>
  <si>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</si>
  <si>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</si>
  <si>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</si>
  <si>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</si>
  <si>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</si>
  <si>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</si>
  <si>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</si>
  <si>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</si>
  <si>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</si>
  <si>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</si>
  <si>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</si>
  <si>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</si>
  <si>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</si>
  <si>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</si>
  <si>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</si>
  <si>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</si>
  <si>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</si>
  <si>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</si>
  <si>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</si>
  <si>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</si>
  <si>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</si>
  <si>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</si>
  <si>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</si>
  <si>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</si>
  <si>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</si>
  <si>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</si>
  <si>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</si>
  <si>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</si>
  <si>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</si>
  <si>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</si>
  <si>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</si>
  <si>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</si>
  <si>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</si>
  <si>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</si>
  <si>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</si>
  <si>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</si>
  <si>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</si>
  <si>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</si>
  <si>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</si>
  <si>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</si>
  <si>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</si>
  <si>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</si>
  <si>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</si>
  <si>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</si>
  <si>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</si>
  <si>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</si>
  <si>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</si>
  <si>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</si>
  <si>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</si>
  <si>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</si>
  <si>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</si>
  <si>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</si>
  <si>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</si>
  <si>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</si>
  <si>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</si>
  <si>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</si>
  <si>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</si>
  <si>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</si>
  <si>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</si>
  <si>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</si>
  <si>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</si>
  <si>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</si>
  <si>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</si>
  <si>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</si>
  <si>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</si>
  <si>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</si>
  <si>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</si>
  <si>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</si>
  <si>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</si>
  <si>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</si>
  <si>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</si>
  <si>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</si>
  <si>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</si>
  <si>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</si>
  <si>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</si>
  <si>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</si>
  <si>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</si>
  <si>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</si>
  <si>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</si>
  <si>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</si>
  <si>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</si>
  <si>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</si>
  <si>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</si>
  <si>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</si>
  <si>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</si>
  <si>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</si>
  <si>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</si>
  <si>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</si>
  <si>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</si>
  <si>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</si>
  <si>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</si>
  <si>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</si>
  <si>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</si>
  <si>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</si>
  <si>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</si>
  <si>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</si>
  <si>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</si>
  <si>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</si>
  <si>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</si>
  <si>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</si>
  <si>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</si>
  <si>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</si>
  <si>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</si>
  <si>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</si>
  <si>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</si>
  <si>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</si>
  <si>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</si>
  <si>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</si>
  <si>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</si>
  <si>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</si>
  <si>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</si>
  <si>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</si>
  <si>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</si>
  <si>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</si>
  <si>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</si>
  <si>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</si>
  <si>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</si>
  <si>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</si>
  <si>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</si>
  <si>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</si>
  <si>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</si>
  <si>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</si>
  <si>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</si>
  <si>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</si>
  <si>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</si>
  <si>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</si>
  <si>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</si>
  <si>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</si>
  <si>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</si>
  <si>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</si>
  <si>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</si>
  <si>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</si>
  <si>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</si>
  <si>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</si>
  <si>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</si>
  <si>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</si>
  <si>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</si>
  <si>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</si>
  <si>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</si>
  <si>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</si>
  <si>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</si>
  <si>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</si>
  <si>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</si>
  <si>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</si>
  <si>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</si>
  <si>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</si>
  <si>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</si>
  <si>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</si>
  <si>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</si>
  <si>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</si>
  <si>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</si>
  <si>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</si>
  <si>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</si>
  <si>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</si>
  <si>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</si>
  <si>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</si>
  <si>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</si>
  <si>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</si>
  <si>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</si>
  <si>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</si>
  <si>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</si>
  <si>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</si>
  <si>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</si>
  <si>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</si>
  <si>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</si>
  <si>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</si>
  <si>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</si>
  <si>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</si>
  <si>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</si>
  <si>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</si>
  <si>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</si>
  <si>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</si>
  <si>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</si>
  <si>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</si>
  <si>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</si>
  <si>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</si>
  <si>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</si>
  <si>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</si>
  <si>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</si>
  <si>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</si>
  <si>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</si>
  <si>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</si>
  <si>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</si>
  <si>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</si>
  <si>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</si>
  <si>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</si>
  <si>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</si>
  <si>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</si>
  <si>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</si>
  <si>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</si>
  <si>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</si>
  <si>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</si>
  <si>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</si>
  <si>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</si>
  <si>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</si>
  <si>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</si>
  <si>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</si>
  <si>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</si>
  <si>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</si>
  <si>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</si>
  <si>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</si>
  <si>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</si>
  <si>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</si>
  <si>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</si>
  <si>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</si>
  <si>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</si>
  <si>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</si>
  <si>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</si>
  <si>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</si>
  <si>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</si>
  <si>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</si>
  <si>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</si>
  <si>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</si>
  <si>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</si>
  <si>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</si>
  <si>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</si>
  <si>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</si>
  <si>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</si>
  <si>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</si>
  <si>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</si>
  <si>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</si>
  <si>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</si>
  <si>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</si>
  <si>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</si>
  <si>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</si>
  <si>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</si>
  <si>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</si>
  <si>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</si>
  <si>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</si>
  <si>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</si>
  <si>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</si>
  <si>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</si>
  <si>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</si>
  <si>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</si>
  <si>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</si>
  <si>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</si>
  <si>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</si>
  <si>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</si>
  <si>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</si>
  <si>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</si>
  <si>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</si>
  <si>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</si>
  <si>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</si>
  <si>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</si>
  <si>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</si>
  <si>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</si>
  <si>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</si>
  <si>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</si>
  <si>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</si>
  <si>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</si>
  <si>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</si>
  <si>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</si>
  <si>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</si>
  <si>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</si>
  <si>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</si>
  <si>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</si>
  <si>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</si>
  <si>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</si>
  <si>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</si>
  <si>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</si>
  <si>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</si>
  <si>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</si>
  <si>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</si>
  <si>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</si>
  <si>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</si>
  <si>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</si>
  <si>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</si>
  <si>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</si>
  <si>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</si>
  <si>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</si>
  <si>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</si>
  <si>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</si>
  <si>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</si>
  <si>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</si>
  <si>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</si>
  <si>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</si>
  <si>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</si>
  <si>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</si>
  <si>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</si>
  <si>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</si>
  <si>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</si>
  <si>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</si>
  <si>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</si>
  <si>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</si>
  <si>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</si>
  <si>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</si>
  <si>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</si>
  <si>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</si>
  <si>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</si>
  <si>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</si>
  <si>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</si>
  <si>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</si>
  <si>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</si>
  <si>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</si>
  <si>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</si>
  <si>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</si>
  <si>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</si>
  <si>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</si>
  <si>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</si>
  <si>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</si>
  <si>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</si>
  <si>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</si>
  <si>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</si>
  <si>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</si>
  <si>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</si>
  <si>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</si>
  <si>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</si>
  <si>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</si>
  <si>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</si>
  <si>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</si>
  <si>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</si>
  <si>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</si>
  <si>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</si>
  <si>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</si>
  <si>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</si>
  <si>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</si>
  <si>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</si>
  <si>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</si>
  <si>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</si>
  <si>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</si>
  <si>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</si>
  <si>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</si>
  <si>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</si>
  <si>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</si>
  <si>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</si>
  <si>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</si>
  <si>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</si>
  <si>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</si>
  <si>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</si>
  <si>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</si>
  <si>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</si>
  <si>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</si>
  <si>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</si>
  <si>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</si>
  <si>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</si>
  <si>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</si>
  <si>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</si>
  <si>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</si>
  <si>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</si>
  <si>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</si>
  <si>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</si>
  <si>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</si>
  <si>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</si>
  <si>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</si>
  <si>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</si>
  <si>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</si>
  <si>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</si>
  <si>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</si>
  <si>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</si>
  <si>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</si>
  <si>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</si>
  <si>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</si>
  <si>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</si>
  <si>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</si>
  <si>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</si>
  <si>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</si>
  <si>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</si>
  <si>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</si>
  <si>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</si>
  <si>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</si>
  <si>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</si>
  <si>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</si>
  <si>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</si>
  <si>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</si>
  <si>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</si>
  <si>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</si>
  <si>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</si>
  <si>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</si>
  <si>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</si>
  <si>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</si>
  <si>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</si>
  <si>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</si>
  <si>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</si>
  <si>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</si>
  <si>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</si>
  <si>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</si>
  <si>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</si>
  <si>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</si>
  <si>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</si>
  <si>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</si>
  <si>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</si>
  <si>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</si>
  <si>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</si>
  <si>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</si>
  <si>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</si>
  <si>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</si>
  <si>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</si>
  <si>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</si>
  <si>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</si>
  <si>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</si>
  <si>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</si>
  <si>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</si>
  <si>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</si>
  <si>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</si>
  <si>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</si>
  <si>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</si>
  <si>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</si>
  <si>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</si>
  <si>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</si>
  <si>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</si>
  <si>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</si>
  <si>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</si>
  <si>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</si>
  <si>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</si>
  <si>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</si>
  <si>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</si>
  <si>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</si>
  <si>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</si>
  <si>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</si>
  <si>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</si>
  <si>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</si>
  <si>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</si>
  <si>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</si>
  <si>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</si>
  <si>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</si>
  <si>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</si>
  <si>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</si>
  <si>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</si>
  <si>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</si>
  <si>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</si>
  <si>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</si>
  <si>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</si>
  <si>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</si>
  <si>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</si>
  <si>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</si>
  <si>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</si>
  <si>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</si>
  <si>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</si>
  <si>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</si>
  <si>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</si>
  <si>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</si>
  <si>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</si>
  <si>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</si>
  <si>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</si>
  <si>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</si>
  <si>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</si>
  <si>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</si>
  <si>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</si>
  <si>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</si>
  <si>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</si>
  <si>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</si>
  <si>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</si>
  <si>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</si>
  <si>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</si>
  <si>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</si>
  <si>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</si>
  <si>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</si>
  <si>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</si>
  <si>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</si>
  <si>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</si>
  <si>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</si>
  <si>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</si>
  <si>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</si>
  <si>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</si>
  <si>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</si>
  <si>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</si>
  <si>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</si>
  <si>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</si>
  <si>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</si>
  <si>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</si>
  <si>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</si>
  <si>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</si>
  <si>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</si>
  <si>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</si>
  <si>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</si>
  <si>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</si>
  <si>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</si>
  <si>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</si>
  <si>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</si>
  <si>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</si>
  <si>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</si>
  <si>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</si>
  <si>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</si>
  <si>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</si>
  <si>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</si>
  <si>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</si>
  <si>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</si>
  <si>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</si>
  <si>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</si>
  <si>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</si>
  <si>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</si>
  <si>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</si>
  <si>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</si>
  <si>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</si>
  <si>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</si>
  <si>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</si>
  <si>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</si>
  <si>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</si>
  <si>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</si>
  <si>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</si>
  <si>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</si>
  <si>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</si>
  <si>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</si>
  <si>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</si>
  <si>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</si>
  <si>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</si>
  <si>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</si>
  <si>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</si>
  <si>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</si>
  <si>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</si>
  <si>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</si>
  <si>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</si>
  <si>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</si>
  <si>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</si>
  <si>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</si>
  <si>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</si>
  <si>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</si>
  <si>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</si>
  <si>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</si>
  <si>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</si>
  <si>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</si>
  <si>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</si>
  <si>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</si>
  <si>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</si>
  <si>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</si>
  <si>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</si>
  <si>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</si>
  <si>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</si>
  <si>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</si>
  <si>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</si>
  <si>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</si>
  <si>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</si>
  <si>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</si>
  <si>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</si>
  <si>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</si>
  <si>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</si>
  <si>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</si>
  <si>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</si>
  <si>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</si>
  <si>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</si>
  <si>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</si>
  <si>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</si>
  <si>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</si>
  <si>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</si>
  <si>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</si>
  <si>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</si>
  <si>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</si>
  <si>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</si>
  <si>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</si>
  <si>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</si>
  <si>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</si>
  <si>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</si>
  <si>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</si>
  <si>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</si>
  <si>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</si>
  <si>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</si>
  <si>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</si>
  <si>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</si>
  <si>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</si>
  <si>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</si>
  <si>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</si>
  <si>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</si>
  <si>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</si>
  <si>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</si>
  <si>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</si>
  <si>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</si>
  <si>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</si>
  <si>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</si>
  <si>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</si>
  <si>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</si>
  <si>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</si>
  <si>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</si>
  <si>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</si>
  <si>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</si>
  <si>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</si>
  <si>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</si>
  <si>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</si>
  <si>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</si>
  <si>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</si>
  <si>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</si>
  <si>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</si>
  <si>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</si>
  <si>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</si>
  <si>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</si>
  <si>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</si>
  <si>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</si>
  <si>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</si>
  <si>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</si>
  <si>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</si>
  <si>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</si>
  <si>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</si>
  <si>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</si>
  <si>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</si>
  <si>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</si>
  <si>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</si>
  <si>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</si>
  <si>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</si>
  <si>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</si>
  <si>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</si>
  <si>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</si>
  <si>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</si>
  <si>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</si>
  <si>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</si>
  <si>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</si>
  <si>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</si>
  <si>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</si>
  <si>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</si>
  <si>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</si>
  <si>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</si>
  <si>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</si>
  <si>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</si>
  <si>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</si>
  <si>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</si>
  <si>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</si>
  <si>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</si>
  <si>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</si>
  <si>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</si>
  <si>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</si>
  <si>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</si>
  <si>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</si>
  <si>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</si>
  <si>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</si>
  <si>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</si>
  <si>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</si>
  <si>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</si>
  <si>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</si>
  <si>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</si>
  <si>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</si>
  <si>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</si>
  <si>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</si>
  <si>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</si>
  <si>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</si>
  <si>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</si>
  <si>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</si>
  <si>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</si>
  <si>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</si>
  <si>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</si>
  <si>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</si>
  <si>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</si>
  <si>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</si>
  <si>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</si>
  <si>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</si>
  <si>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</si>
  <si>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</si>
  <si>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</si>
  <si>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</si>
  <si>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</si>
  <si>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</si>
  <si>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</si>
  <si>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</si>
  <si>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</si>
  <si>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</si>
  <si>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</si>
  <si>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</si>
  <si>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</si>
  <si>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</si>
  <si>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</si>
  <si>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</si>
  <si>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</si>
  <si>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</si>
  <si>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</si>
  <si>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</si>
  <si>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</si>
  <si>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</si>
  <si>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</si>
  <si>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</si>
  <si>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</si>
  <si>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</si>
  <si>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</si>
  <si>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</si>
  <si>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</si>
  <si>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</si>
  <si>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</si>
  <si>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</si>
  <si>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</si>
  <si>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</si>
  <si>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</si>
  <si>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</si>
  <si>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</si>
  <si>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</si>
  <si>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</si>
  <si>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</si>
  <si>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</si>
  <si>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</si>
  <si>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</si>
  <si>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</si>
  <si>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</si>
  <si>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</si>
  <si>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</si>
  <si>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</si>
  <si>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</si>
  <si>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</si>
  <si>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</si>
  <si>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</si>
  <si>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</si>
  <si>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</si>
  <si>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</si>
  <si>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</si>
  <si>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</si>
  <si>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</si>
  <si>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</si>
  <si>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</si>
  <si>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</si>
  <si>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</si>
  <si>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</si>
  <si>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</si>
  <si>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</si>
  <si>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</si>
  <si>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</si>
  <si>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</si>
  <si>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</si>
  <si>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</si>
  <si>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</si>
  <si>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</si>
  <si>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</si>
  <si>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</si>
  <si>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</si>
  <si>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</si>
  <si>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</si>
  <si>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</si>
  <si>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</si>
  <si>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</si>
  <si>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</si>
  <si>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</si>
  <si>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</si>
  <si>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</si>
  <si>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</si>
  <si>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</si>
  <si>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</si>
  <si>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</si>
  <si>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</si>
  <si>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</si>
  <si>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</si>
  <si>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</si>
  <si>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</si>
  <si>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</si>
  <si>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</si>
  <si>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</si>
  <si>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</si>
  <si>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</si>
  <si>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</si>
  <si>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</si>
  <si>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</si>
  <si>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</si>
  <si>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</si>
  <si>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</si>
  <si>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</si>
  <si>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</si>
  <si>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</si>
  <si>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</si>
  <si>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</si>
  <si>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</si>
  <si>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</si>
  <si>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</si>
  <si>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</si>
  <si>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</si>
  <si>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</si>
  <si>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</si>
  <si>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</si>
  <si>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</si>
  <si>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</si>
  <si>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</si>
  <si>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</si>
  <si>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</si>
  <si>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</si>
  <si>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</si>
  <si>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</si>
  <si>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</si>
  <si>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</si>
  <si>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</si>
  <si>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</si>
  <si>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</si>
  <si>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</si>
  <si>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</si>
  <si>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</si>
  <si>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</si>
  <si>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</si>
  <si>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</si>
  <si>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</si>
  <si>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</si>
  <si>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</si>
  <si>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</si>
  <si>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</si>
  <si>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</si>
  <si>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</si>
  <si>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</si>
  <si>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</si>
  <si>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</si>
  <si>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</si>
  <si>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</si>
  <si>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</si>
  <si>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</si>
  <si>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</si>
  <si>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</si>
  <si>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</si>
  <si>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</si>
  <si>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</si>
  <si>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</si>
  <si>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</si>
  <si>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</si>
  <si>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</si>
  <si>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</si>
  <si>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</si>
  <si>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</si>
  <si>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</si>
  <si>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</si>
  <si>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</si>
  <si>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</si>
  <si>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</si>
  <si>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</si>
  <si>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</si>
  <si>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</si>
  <si>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</si>
  <si>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</si>
  <si>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</si>
  <si>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</si>
  <si>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</si>
  <si>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</si>
  <si>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</si>
  <si>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</si>
  <si>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</si>
  <si>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</si>
  <si>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</si>
  <si>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</si>
  <si>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</si>
  <si>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</si>
  <si>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</si>
  <si>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</si>
  <si>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</si>
  <si>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</si>
  <si>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</si>
  <si>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</si>
  <si>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</si>
  <si>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</si>
  <si>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</si>
  <si>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</si>
  <si>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</si>
  <si>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</si>
  <si>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</si>
  <si>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</si>
  <si>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</si>
  <si>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</si>
  <si>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</si>
  <si>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</si>
  <si>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</si>
  <si>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</si>
  <si>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</si>
  <si>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</si>
  <si>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</si>
  <si>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</si>
  <si>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</si>
  <si>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</si>
  <si>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</si>
  <si>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</si>
  <si>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</si>
  <si>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</si>
  <si>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</si>
  <si>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</si>
  <si>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</si>
  <si>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</si>
  <si>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</si>
  <si>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</si>
  <si>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</si>
  <si>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</si>
  <si>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</si>
  <si>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</si>
  <si>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</si>
  <si>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</si>
  <si>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</si>
  <si>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</si>
  <si>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</si>
  <si>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</si>
  <si>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</si>
  <si>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</si>
  <si>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</si>
  <si>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</si>
  <si>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</si>
  <si>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</si>
  <si>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</si>
  <si>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</si>
  <si>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</si>
  <si>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</si>
  <si>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</si>
  <si>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</si>
  <si>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</si>
  <si>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</si>
  <si>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</si>
  <si>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</si>
  <si>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</si>
  <si>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</si>
  <si>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</si>
  <si>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</si>
  <si>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</si>
  <si>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</si>
  <si>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</si>
  <si>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</si>
  <si>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</si>
  <si>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</si>
  <si>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</si>
  <si>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</si>
  <si>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</si>
  <si>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</si>
  <si>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</si>
  <si>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</si>
  <si>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</si>
  <si>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</si>
  <si>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</si>
  <si>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</si>
  <si>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</si>
  <si>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</si>
  <si>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</si>
  <si>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</si>
  <si>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</si>
  <si>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</si>
  <si>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</si>
  <si>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</si>
  <si>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</si>
  <si>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</si>
  <si>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</si>
  <si>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</si>
  <si>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</si>
  <si>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</si>
  <si>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</si>
  <si>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</si>
  <si>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</si>
  <si>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</si>
  <si>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</si>
  <si>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</si>
  <si>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</si>
  <si>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</si>
  <si>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</si>
  <si>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</si>
  <si>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</si>
  <si>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</si>
  <si>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</si>
  <si>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</si>
  <si>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</si>
  <si>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</si>
  <si>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</si>
  <si>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</si>
  <si>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</si>
  <si>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</si>
  <si>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</si>
  <si>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</si>
  <si>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</si>
  <si>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</si>
  <si>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</si>
  <si>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</si>
  <si>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</si>
  <si>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</si>
  <si>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</si>
  <si>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</si>
  <si>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</si>
  <si>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</si>
  <si>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</si>
  <si>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</si>
  <si>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</si>
  <si>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</si>
  <si>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</si>
  <si>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</si>
  <si>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</si>
  <si>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</si>
  <si>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</si>
  <si>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</si>
  <si>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</si>
  <si>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</si>
  <si>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</si>
  <si>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</si>
  <si>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</si>
  <si>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</si>
  <si>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</si>
  <si>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</si>
  <si>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</si>
  <si>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</si>
  <si>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</si>
  <si>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</si>
  <si>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</si>
  <si>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</si>
  <si>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</si>
  <si>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</si>
  <si>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</si>
  <si>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</si>
  <si>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</si>
  <si>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</si>
  <si>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</si>
  <si>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</si>
  <si>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</si>
  <si>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</si>
  <si>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</si>
  <si>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</si>
  <si>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</si>
  <si>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</si>
  <si>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</si>
  <si>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</si>
  <si>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</si>
  <si>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</si>
  <si>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</si>
  <si>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</si>
  <si>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</si>
  <si>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</si>
  <si>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</si>
  <si>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</si>
  <si>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</si>
  <si>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</si>
  <si>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</si>
  <si>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</si>
  <si>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</si>
  <si>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</si>
  <si>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</si>
  <si>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</si>
  <si>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</si>
  <si>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</si>
  <si>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</si>
  <si>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</si>
  <si>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</si>
  <si>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</si>
  <si>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</si>
  <si>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</si>
  <si>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</si>
  <si>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</si>
  <si>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</si>
  <si>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</si>
  <si>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</si>
  <si>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</si>
  <si>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</si>
  <si>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</si>
  <si>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</si>
  <si>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</si>
  <si>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</si>
  <si>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</si>
  <si>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</si>
  <si>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</si>
  <si>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</si>
  <si>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</si>
  <si>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</si>
  <si>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</si>
  <si>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</si>
  <si>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</si>
  <si>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</si>
  <si>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</si>
  <si>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</si>
  <si>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</si>
  <si>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</si>
  <si>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</si>
  <si>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</si>
  <si>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</si>
  <si>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</si>
  <si>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</si>
  <si>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</si>
  <si>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</si>
  <si>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</si>
  <si>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</si>
  <si>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</si>
  <si>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</si>
  <si>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</si>
  <si>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</si>
  <si>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</si>
  <si>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</si>
  <si>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</si>
  <si>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</si>
  <si>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</si>
  <si>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</si>
  <si>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</si>
  <si>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</si>
  <si>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</si>
  <si>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</si>
  <si>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</si>
  <si>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</si>
  <si>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</si>
  <si>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</si>
  <si>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</si>
  <si>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</si>
  <si>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</si>
  <si>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</si>
  <si>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</si>
  <si>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</si>
  <si>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</si>
  <si>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</si>
  <si>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</si>
  <si>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</si>
  <si>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</si>
  <si>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</si>
  <si>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</si>
  <si>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</si>
  <si>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</si>
  <si>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</si>
  <si>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</si>
  <si>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</si>
  <si>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</si>
  <si>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</si>
  <si>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</si>
  <si>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</si>
  <si>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</si>
  <si>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</si>
  <si>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</si>
  <si>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</si>
  <si>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</si>
  <si>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</si>
  <si>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</si>
  <si>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</si>
  <si>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</si>
  <si>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</si>
  <si>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</si>
  <si>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</si>
  <si>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</si>
  <si>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</si>
  <si>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</si>
  <si>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</si>
  <si>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</si>
  <si>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</si>
  <si>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</si>
  <si>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</si>
  <si>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</si>
  <si>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</si>
  <si>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</si>
  <si>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</si>
  <si>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</si>
  <si>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</si>
  <si>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</si>
  <si>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</si>
  <si>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</si>
  <si>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</si>
  <si>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</si>
  <si>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</si>
  <si>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</si>
  <si>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</si>
  <si>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</si>
  <si>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</si>
  <si>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</si>
  <si>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</si>
  <si>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</si>
  <si>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</si>
  <si>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</si>
  <si>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</si>
  <si>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</si>
  <si>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</si>
  <si>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</si>
  <si>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</si>
  <si>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</si>
  <si>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</si>
  <si>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</si>
  <si>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</si>
  <si>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</si>
  <si>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</si>
  <si>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</si>
  <si>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</si>
  <si>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</si>
  <si>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</si>
  <si>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</si>
  <si>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</si>
  <si>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</si>
  <si>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</si>
  <si>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</si>
  <si>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</si>
  <si>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</si>
  <si>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</si>
  <si>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</si>
  <si>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</si>
  <si>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</si>
  <si>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</si>
  <si>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</si>
  <si>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</si>
  <si>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</si>
  <si>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</si>
  <si>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</si>
  <si>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</si>
  <si>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</si>
  <si>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</si>
  <si>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</si>
  <si>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</si>
  <si>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</si>
  <si>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</si>
  <si>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</si>
  <si>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</si>
  <si>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</si>
  <si>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</si>
  <si>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</si>
  <si>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</si>
  <si>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</si>
  <si>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</si>
  <si>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</si>
  <si>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</si>
  <si>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</si>
  <si>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</si>
  <si>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</si>
  <si>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</si>
  <si>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</si>
  <si>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</si>
  <si>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</si>
  <si>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</si>
  <si>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</si>
  <si>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</si>
  <si>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</si>
  <si>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</si>
  <si>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</si>
  <si>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</si>
  <si>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</si>
  <si>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</si>
  <si>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</si>
  <si>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</si>
  <si>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</si>
  <si>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</si>
  <si>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</si>
  <si>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</si>
  <si>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</si>
  <si>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</si>
  <si>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</si>
  <si>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</si>
  <si>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</si>
  <si>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</si>
  <si>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</si>
  <si>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</si>
  <si>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</si>
  <si>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</si>
  <si>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</si>
  <si>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</si>
  <si>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</si>
  <si>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</si>
  <si>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</si>
  <si>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</si>
  <si>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</si>
  <si>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</si>
  <si>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</si>
  <si>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</si>
  <si>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</si>
  <si>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</si>
  <si>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</si>
  <si>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</si>
  <si>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</si>
  <si>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</si>
  <si>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</si>
  <si>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</si>
  <si>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</si>
  <si>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</si>
  <si>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</si>
  <si>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</si>
  <si>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</si>
  <si>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</si>
  <si>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</si>
  <si>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</si>
  <si>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</si>
  <si>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</si>
  <si>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</si>
  <si>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</si>
  <si>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</si>
  <si>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</si>
  <si>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</si>
  <si>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</si>
  <si>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</si>
  <si>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</si>
  <si>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</si>
  <si>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</si>
  <si>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</si>
  <si>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</si>
  <si>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</si>
  <si>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</si>
  <si>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</si>
  <si>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</si>
  <si>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</si>
  <si>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</si>
  <si>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</si>
  <si>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</si>
  <si>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</si>
  <si>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</si>
  <si>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</si>
  <si>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</si>
  <si>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</si>
  <si>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</si>
  <si>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</si>
  <si>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</si>
  <si>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</si>
  <si>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</si>
  <si>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</si>
  <si>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</si>
  <si>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</si>
  <si>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</si>
  <si>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</si>
  <si>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</si>
  <si>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</si>
  <si>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</si>
  <si>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</si>
  <si>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</si>
  <si>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</si>
  <si>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</si>
  <si>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</si>
  <si>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</si>
  <si>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</si>
  <si>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</si>
  <si>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</si>
  <si>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</si>
  <si>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</si>
  <si>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</si>
  <si>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</si>
  <si>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</si>
  <si>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</si>
  <si>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</si>
  <si>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</si>
  <si>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</si>
  <si>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</si>
  <si>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</si>
  <si>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</si>
  <si>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</si>
  <si>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</si>
  <si>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</si>
  <si>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</si>
  <si>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</si>
  <si>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</si>
  <si>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</si>
  <si>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</si>
  <si>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</si>
  <si>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</si>
  <si>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</si>
  <si>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</si>
  <si>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</si>
  <si>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</si>
  <si>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</si>
  <si>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</si>
  <si>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</si>
  <si>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</si>
  <si>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</si>
  <si>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</si>
  <si>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</si>
  <si>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</si>
  <si>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</si>
  <si>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</si>
  <si>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</si>
  <si>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</si>
  <si>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</si>
  <si>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</si>
  <si>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</si>
  <si>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</si>
  <si>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</si>
  <si>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</si>
  <si>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</si>
  <si>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</si>
  <si>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</si>
  <si>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</si>
  <si>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</si>
  <si>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</si>
  <si>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</si>
  <si>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</si>
  <si>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</si>
  <si>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</si>
  <si>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</si>
  <si>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</si>
  <si>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</si>
  <si>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</si>
  <si>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</si>
  <si>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</si>
  <si>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</si>
  <si>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</si>
  <si>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</si>
  <si>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</si>
  <si>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</si>
  <si>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</si>
  <si>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</si>
  <si>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</si>
  <si>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</si>
  <si>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</si>
  <si>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</si>
  <si>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</si>
  <si>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</si>
  <si>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</si>
  <si>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</si>
  <si>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</si>
  <si>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</si>
  <si>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</si>
  <si>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</si>
  <si>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</si>
  <si>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</si>
  <si>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</si>
  <si>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</si>
  <si>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</si>
  <si>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</si>
  <si>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</si>
  <si>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</si>
  <si>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</si>
  <si>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</si>
  <si>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</si>
  <si>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</si>
  <si>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</si>
  <si>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</si>
  <si>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</si>
  <si>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</si>
  <si>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</si>
  <si>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</si>
  <si>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</si>
  <si>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</si>
  <si>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</si>
  <si>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</si>
  <si>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</si>
  <si>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</si>
  <si>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</si>
  <si>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</si>
  <si>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</si>
  <si>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</si>
  <si>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</si>
  <si>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</si>
  <si>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</si>
  <si>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</si>
  <si>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</si>
  <si>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</si>
  <si>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</si>
  <si>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</si>
  <si>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</si>
  <si>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</si>
  <si>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</si>
  <si>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</si>
  <si>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</si>
  <si>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</si>
  <si>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</si>
  <si>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</si>
  <si>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</si>
  <si>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</si>
  <si>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</si>
  <si>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</si>
  <si>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</si>
  <si>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</si>
  <si>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</si>
  <si>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</si>
  <si>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</si>
  <si>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</si>
  <si>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</si>
  <si>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</si>
  <si>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</si>
  <si>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</si>
  <si>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</si>
  <si>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</si>
  <si>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</si>
  <si>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</si>
  <si>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</si>
  <si>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</si>
  <si>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</si>
  <si>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</si>
  <si>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</si>
  <si>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</si>
  <si>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</si>
  <si>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</si>
  <si>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</si>
  <si>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</si>
  <si>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</si>
  <si>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</si>
  <si>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</si>
  <si>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</si>
  <si>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</si>
  <si>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</si>
  <si>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</si>
  <si>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</si>
  <si>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</si>
  <si>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</si>
  <si>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</si>
  <si>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</si>
  <si>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</si>
  <si>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</si>
  <si>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</si>
  <si>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</si>
  <si>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</si>
  <si>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</si>
  <si>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</si>
  <si>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</si>
  <si>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</si>
  <si>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</si>
  <si>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</si>
  <si>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</si>
  <si>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</si>
  <si>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</si>
  <si>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</si>
  <si>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</si>
  <si>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</si>
  <si>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</si>
  <si>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</si>
  <si>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</si>
  <si>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</si>
  <si>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</si>
  <si>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</si>
  <si>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</si>
  <si>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</si>
  <si>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</si>
  <si>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</si>
  <si>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</si>
  <si>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</si>
  <si>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</si>
  <si>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</si>
  <si>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</si>
  <si>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</si>
  <si>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</si>
  <si>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</si>
  <si>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</si>
  <si>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</si>
  <si>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</si>
  <si>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</si>
  <si>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</si>
  <si>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</si>
  <si>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</si>
  <si>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</si>
  <si>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</si>
  <si>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</si>
  <si>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</si>
  <si>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</si>
  <si>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</si>
  <si>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</si>
  <si>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</si>
  <si>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</si>
  <si>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</si>
  <si>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</si>
  <si>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</si>
  <si>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</si>
  <si>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</si>
  <si>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</si>
  <si>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</si>
  <si>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</si>
  <si>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</si>
  <si>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</si>
  <si>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</si>
  <si>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</si>
  <si>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</si>
  <si>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</si>
  <si>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</si>
  <si>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</si>
  <si>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</si>
  <si>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</si>
  <si>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</si>
  <si>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</si>
  <si>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</si>
  <si>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</si>
  <si>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</si>
  <si>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</si>
  <si>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</si>
  <si>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</si>
  <si>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</si>
  <si>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</si>
  <si>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</si>
  <si>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</si>
  <si>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</si>
  <si>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</si>
  <si>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</si>
  <si>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</si>
  <si>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</si>
  <si>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</si>
  <si>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</si>
  <si>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</si>
  <si>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</si>
  <si>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</si>
  <si>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</si>
  <si>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</si>
  <si>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</si>
  <si>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</si>
  <si>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</si>
  <si>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</si>
  <si>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</si>
  <si>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</si>
  <si>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</si>
  <si>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</si>
  <si>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</si>
  <si>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</si>
  <si>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</si>
  <si>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</si>
  <si>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</si>
  <si>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</si>
  <si>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</si>
  <si>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</si>
  <si>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</si>
  <si>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</si>
  <si>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</si>
  <si>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</si>
  <si>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</si>
  <si>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</si>
  <si>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</si>
  <si>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</si>
  <si>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</si>
  <si>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</si>
  <si>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</si>
  <si>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</si>
  <si>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</si>
  <si>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</si>
  <si>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</si>
  <si>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</si>
  <si>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</si>
  <si>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</si>
  <si>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</si>
  <si>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</si>
  <si>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</si>
  <si>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</si>
  <si>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</si>
  <si>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</si>
  <si>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</si>
  <si>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</si>
  <si>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</si>
  <si>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</si>
  <si>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</si>
  <si>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</si>
  <si>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</si>
  <si>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</si>
  <si>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</si>
  <si>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</si>
  <si>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</si>
  <si>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</si>
  <si>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</si>
  <si>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</si>
  <si>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</si>
  <si>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</si>
  <si>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</si>
  <si>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</si>
  <si>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</si>
  <si>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</si>
  <si>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</si>
  <si>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</si>
  <si>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</si>
  <si>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</si>
  <si>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</si>
  <si>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</si>
  <si>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</si>
  <si>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</si>
  <si>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</si>
  <si>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</si>
  <si>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</si>
  <si>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</si>
  <si>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</si>
  <si>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</si>
  <si>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</si>
  <si>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</si>
  <si>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</si>
  <si>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</si>
  <si>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</si>
  <si>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</si>
  <si>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</si>
  <si>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</si>
  <si>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</si>
  <si>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</si>
  <si>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</si>
  <si>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</si>
  <si>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</si>
  <si>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</si>
  <si>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</si>
  <si>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</si>
  <si>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</si>
  <si>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</si>
  <si>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</si>
  <si>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</si>
  <si>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</si>
  <si>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</si>
  <si>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</si>
  <si>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</si>
  <si>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</si>
  <si>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</si>
  <si>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</si>
  <si>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</si>
  <si>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</si>
  <si>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</si>
  <si>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</si>
  <si>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</si>
  <si>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</si>
  <si>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</si>
  <si>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</si>
  <si>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</si>
  <si>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</si>
  <si>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</si>
  <si>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</si>
  <si>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</si>
  <si>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</si>
  <si>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</si>
  <si>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</si>
  <si>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</si>
  <si>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</si>
  <si>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</si>
  <si>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</si>
  <si>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</si>
  <si>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</si>
  <si>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</si>
  <si>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</si>
  <si>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</si>
  <si>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</si>
  <si>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</si>
  <si>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</si>
  <si>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</si>
  <si>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</si>
  <si>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</si>
  <si>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</si>
  <si>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</si>
  <si>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</si>
  <si>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</si>
  <si>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</si>
  <si>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</si>
  <si>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</si>
  <si>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</si>
  <si>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</si>
  <si>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</si>
  <si>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</si>
  <si>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</si>
  <si>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</si>
  <si>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</si>
  <si>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</si>
  <si>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</si>
  <si>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</si>
  <si>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</si>
  <si>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</si>
  <si>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</si>
  <si>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</si>
  <si>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</si>
  <si>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</si>
  <si>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</si>
  <si>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</si>
  <si>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</si>
  <si>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</si>
  <si>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</si>
  <si>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</si>
  <si>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</si>
  <si>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</si>
  <si>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</si>
  <si>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</si>
  <si>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</si>
  <si>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</si>
  <si>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</si>
  <si>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</si>
  <si>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</si>
  <si>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</si>
  <si>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</si>
  <si>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</si>
  <si>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</si>
  <si>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</si>
  <si>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</si>
  <si>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</si>
  <si>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</si>
  <si>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</si>
  <si>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</si>
  <si>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</si>
  <si>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</si>
  <si>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</si>
  <si>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</si>
  <si>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</si>
  <si>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</si>
  <si>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</si>
  <si>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</si>
  <si>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</si>
  <si>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</si>
  <si>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</si>
  <si>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</si>
  <si>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</si>
  <si>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</si>
  <si>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</si>
  <si>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</si>
  <si>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</si>
  <si>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</si>
  <si>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</si>
  <si>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</si>
  <si>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</si>
  <si>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</si>
  <si>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</si>
  <si>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</si>
  <si>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</si>
  <si>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</si>
  <si>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</si>
  <si>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</si>
  <si>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</si>
  <si>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</si>
  <si>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</si>
  <si>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</si>
  <si>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</si>
  <si>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</si>
  <si>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</si>
  <si>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</si>
  <si>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</si>
  <si>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</si>
  <si>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</si>
  <si>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</si>
  <si>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</si>
  <si>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</si>
  <si>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</si>
  <si>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</si>
  <si>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</si>
  <si>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</si>
  <si>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</si>
  <si>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</si>
  <si>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</si>
  <si>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</si>
  <si>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</si>
  <si>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</si>
  <si>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</si>
  <si>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</si>
  <si>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</si>
  <si>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</si>
  <si>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</si>
  <si>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</si>
  <si>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</si>
  <si>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</si>
  <si>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</si>
  <si>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</si>
  <si>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</si>
  <si>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</si>
  <si>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</si>
  <si>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</si>
  <si>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</si>
  <si>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</si>
  <si>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</si>
  <si>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</si>
  <si>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</si>
  <si>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</si>
  <si>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</si>
  <si>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</si>
  <si>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</si>
  <si>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</si>
  <si>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</si>
  <si>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</si>
  <si>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</si>
  <si>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</si>
  <si>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</si>
  <si>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</si>
  <si>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</si>
  <si>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</si>
  <si>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</si>
  <si>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</si>
  <si>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</si>
  <si>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</si>
  <si>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</si>
  <si>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</si>
  <si>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</si>
  <si>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</si>
  <si>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</si>
  <si>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</si>
  <si>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</si>
  <si>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</si>
  <si>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</si>
  <si>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</si>
  <si>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</si>
  <si>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</si>
  <si>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</si>
  <si>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</si>
  <si>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</si>
  <si>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</si>
  <si>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</si>
  <si>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</si>
  <si>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</si>
  <si>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</si>
  <si>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</si>
  <si>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</si>
  <si>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</si>
  <si>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</si>
  <si>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</si>
  <si>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</si>
  <si>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</si>
  <si>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</si>
  <si>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</si>
  <si>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</si>
  <si>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</si>
  <si>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</si>
  <si>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</si>
  <si>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</si>
  <si>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</si>
  <si>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</si>
  <si>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</si>
  <si>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</si>
  <si>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</si>
  <si>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</si>
  <si>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</si>
  <si>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</si>
  <si>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</si>
  <si>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</si>
  <si>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</si>
  <si>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</si>
  <si>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</si>
  <si>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</si>
  <si>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</si>
  <si>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</si>
  <si>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</si>
  <si>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</si>
  <si>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</si>
  <si>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</si>
  <si>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</si>
  <si>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</si>
  <si>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</si>
  <si>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</si>
  <si>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</si>
  <si>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</si>
  <si>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</si>
  <si>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</si>
  <si>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</si>
  <si>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</si>
  <si>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</si>
  <si>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</si>
  <si>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</si>
  <si>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</si>
  <si>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</si>
  <si>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</si>
  <si>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</si>
  <si>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</si>
  <si>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</si>
  <si>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</si>
  <si>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</si>
  <si>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</si>
  <si>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</si>
  <si>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</si>
  <si>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</si>
  <si>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</si>
  <si>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</si>
  <si>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</si>
  <si>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</si>
  <si>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</si>
  <si>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</si>
  <si>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</si>
  <si>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</si>
  <si>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</si>
  <si>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</si>
  <si>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</si>
  <si>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</si>
  <si>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</si>
  <si>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</si>
  <si>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</si>
  <si>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</si>
  <si>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</si>
  <si>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</si>
  <si>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</si>
  <si>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</si>
  <si>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</si>
  <si>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</si>
  <si>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</si>
  <si>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</si>
  <si>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</si>
  <si>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</si>
  <si>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</si>
  <si>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</si>
  <si>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</si>
  <si>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</si>
  <si>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</si>
  <si>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</si>
  <si>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</si>
  <si>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</si>
  <si>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</si>
  <si>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</si>
  <si>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</si>
  <si>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</si>
  <si>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</si>
  <si>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</si>
  <si>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</si>
  <si>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</si>
  <si>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</si>
  <si>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</si>
  <si>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</si>
  <si>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</si>
  <si>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</si>
  <si>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</si>
  <si>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</si>
  <si>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</si>
  <si>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</si>
  <si>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</si>
  <si>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</si>
  <si>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</si>
  <si>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</si>
  <si>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</si>
  <si>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</si>
  <si>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</si>
  <si>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</si>
  <si>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</si>
  <si>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</si>
  <si>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</si>
  <si>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</si>
  <si>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</si>
  <si>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</si>
  <si>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</si>
  <si>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</si>
  <si>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</si>
  <si>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</si>
  <si>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</si>
  <si>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</si>
  <si>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</si>
  <si>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</si>
  <si>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</si>
  <si>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</si>
  <si>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</si>
  <si>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</si>
  <si>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</si>
  <si>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</si>
  <si>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</si>
  <si>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</si>
  <si>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</si>
  <si>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</si>
  <si>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</si>
  <si>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</si>
  <si>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</si>
  <si>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</si>
  <si>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</si>
  <si>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</si>
  <si>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</si>
  <si>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</si>
  <si>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</si>
  <si>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</si>
  <si>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</si>
  <si>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</si>
  <si>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</si>
  <si>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</si>
  <si>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</si>
  <si>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</si>
  <si>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</si>
  <si>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</si>
  <si>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</si>
  <si>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</si>
  <si>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</si>
  <si>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</si>
  <si>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</si>
  <si>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</si>
  <si>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</si>
  <si>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</si>
  <si>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</si>
  <si>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</si>
  <si>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</si>
  <si>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</si>
  <si>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</si>
  <si>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</si>
  <si>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</si>
  <si>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</si>
  <si>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</si>
  <si>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</si>
  <si>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</si>
  <si>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</si>
  <si>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</si>
  <si>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</si>
  <si>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</si>
  <si>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</si>
  <si>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</si>
  <si>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</si>
  <si>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</si>
  <si>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</si>
  <si>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</si>
  <si>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</si>
  <si>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</si>
  <si>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</si>
  <si>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</si>
  <si>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</si>
  <si>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</si>
  <si>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</si>
  <si>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</si>
  <si>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</si>
  <si>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</si>
  <si>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</si>
  <si>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</si>
  <si>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</si>
  <si>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</si>
  <si>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</si>
  <si>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</si>
  <si>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</si>
  <si>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</si>
  <si>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</si>
  <si>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</si>
  <si>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</si>
  <si>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</si>
  <si>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</si>
  <si>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</si>
  <si>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</si>
  <si>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</si>
  <si>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</si>
  <si>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</si>
  <si>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</si>
  <si>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</si>
  <si>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</si>
  <si>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</si>
  <si>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</si>
  <si>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</si>
  <si>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</si>
  <si>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</si>
  <si>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</si>
  <si>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</si>
  <si>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</si>
  <si>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</si>
  <si>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</si>
  <si>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</si>
  <si>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</si>
  <si>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</si>
  <si>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</si>
  <si>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</si>
  <si>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</si>
  <si>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</si>
  <si>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</si>
  <si>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</si>
  <si>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</si>
  <si>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</si>
  <si>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</si>
  <si>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</si>
  <si>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</si>
  <si>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</si>
  <si>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</si>
  <si>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</si>
  <si>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</si>
  <si>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</si>
  <si>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</si>
  <si>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</si>
  <si>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</si>
  <si>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</si>
  <si>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</si>
  <si>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</si>
  <si>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</si>
  <si>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</si>
  <si>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</si>
  <si>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</si>
  <si>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</si>
  <si>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</si>
  <si>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</si>
  <si>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</si>
  <si>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</si>
  <si>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</si>
  <si>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</si>
  <si>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</si>
  <si>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</si>
  <si>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</si>
  <si>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</si>
  <si>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</si>
  <si>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</si>
  <si>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</si>
  <si>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</si>
  <si>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</si>
  <si>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</si>
  <si>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</si>
  <si>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</si>
  <si>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</si>
  <si>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</si>
  <si>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</si>
  <si>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</si>
  <si>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</si>
  <si>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</si>
  <si>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</si>
  <si>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</si>
  <si>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</si>
  <si>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</si>
  <si>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</si>
  <si>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</si>
  <si>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</si>
  <si>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</si>
  <si>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</si>
  <si>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</si>
  <si>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</si>
  <si>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</si>
  <si>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</si>
  <si>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</si>
  <si>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</si>
  <si>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</si>
  <si>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</si>
  <si>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</si>
  <si>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</si>
  <si>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</si>
  <si>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</si>
  <si>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</si>
  <si>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</si>
  <si>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</si>
  <si>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</si>
  <si>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</si>
  <si>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</si>
  <si>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</si>
  <si>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</si>
  <si>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</si>
  <si>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</si>
  <si>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</si>
  <si>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</si>
  <si>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</si>
  <si>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</si>
  <si>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</si>
  <si>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</si>
  <si>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</si>
  <si>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</si>
  <si>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</si>
  <si>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</si>
  <si>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</si>
  <si>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</si>
  <si>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</si>
  <si>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</si>
  <si>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</si>
  <si>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</si>
  <si>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</si>
  <si>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</si>
  <si>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</si>
  <si>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</si>
  <si>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</si>
  <si>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</si>
  <si>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</si>
  <si>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</si>
  <si>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</si>
  <si>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</si>
  <si>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</si>
  <si>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</si>
  <si>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</si>
  <si>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</si>
  <si>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</si>
  <si>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</si>
  <si>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</si>
  <si>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</si>
  <si>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</si>
  <si>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</si>
  <si>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</si>
  <si>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</si>
  <si>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</si>
  <si>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</si>
  <si>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</si>
  <si>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</si>
  <si>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</si>
  <si>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</si>
  <si>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</si>
  <si>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</si>
  <si>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</si>
  <si>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</si>
  <si>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</si>
  <si>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</si>
  <si>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</si>
  <si>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</si>
  <si>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</si>
  <si>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</si>
  <si>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</si>
  <si>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</si>
  <si>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</si>
  <si>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</si>
  <si>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</si>
  <si>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</si>
  <si>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</si>
  <si>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</si>
  <si>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</si>
  <si>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</si>
  <si>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</si>
  <si>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</si>
  <si>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</si>
  <si>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</si>
  <si>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</si>
  <si>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</si>
  <si>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</si>
  <si>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</si>
  <si>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</si>
  <si>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</si>
  <si>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</si>
  <si>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</si>
  <si>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</si>
  <si>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</si>
  <si>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</si>
  <si>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</si>
  <si>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</si>
  <si>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</si>
  <si>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</si>
  <si>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</si>
  <si>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</si>
  <si>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</si>
  <si>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</si>
  <si>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</si>
  <si>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</si>
  <si>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</si>
  <si>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</si>
  <si>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</si>
  <si>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</si>
  <si>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</si>
  <si>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</si>
  <si>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</si>
  <si>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</si>
  <si>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</si>
  <si>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</si>
  <si>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</si>
  <si>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</si>
  <si>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</si>
  <si>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</si>
  <si>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</si>
  <si>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</si>
  <si>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</si>
  <si>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</si>
  <si>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</si>
  <si>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</si>
  <si>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</si>
  <si>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</si>
  <si>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</si>
  <si>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</si>
  <si>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</si>
  <si>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</si>
  <si>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</si>
  <si>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</si>
  <si>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</si>
  <si>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</si>
  <si>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</si>
  <si>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</si>
  <si>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</si>
  <si>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</si>
  <si>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</si>
  <si>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</si>
  <si>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</si>
  <si>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</si>
  <si>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</si>
  <si>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</si>
  <si>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</si>
  <si>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</si>
  <si>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</si>
  <si>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</si>
  <si>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</si>
  <si>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</si>
  <si>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</si>
  <si>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</si>
  <si>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</si>
  <si>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</si>
  <si>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</si>
  <si>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</si>
  <si>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</si>
  <si>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</si>
  <si>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</si>
  <si>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</si>
  <si>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</si>
  <si>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</si>
  <si>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</si>
  <si>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</si>
  <si>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</si>
  <si>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</si>
  <si>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</si>
  <si>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</si>
  <si>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</si>
  <si>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</si>
  <si>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</si>
  <si>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</si>
  <si>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</si>
  <si>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</si>
  <si>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</si>
  <si>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</si>
  <si>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</si>
  <si>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</si>
  <si>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</si>
  <si>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</si>
  <si>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</si>
  <si>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</si>
  <si>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</si>
  <si>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</si>
  <si>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</si>
  <si>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</si>
  <si>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</si>
  <si>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</si>
  <si>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</si>
  <si>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</si>
  <si>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</si>
  <si>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</si>
  <si>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</si>
  <si>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</si>
  <si>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</si>
  <si>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</si>
  <si>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</si>
  <si>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</si>
  <si>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</si>
  <si>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</si>
  <si>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</si>
  <si>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</si>
  <si>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</si>
  <si>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</si>
  <si>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</si>
  <si>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</si>
  <si>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</si>
  <si>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</si>
  <si>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</si>
  <si>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</si>
  <si>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</si>
  <si>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</si>
  <si>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</si>
  <si>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</si>
  <si>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</si>
  <si>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</si>
  <si>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</si>
  <si>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</si>
  <si>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</si>
  <si>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</si>
  <si>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</si>
  <si>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</si>
  <si>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</si>
  <si>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</si>
  <si>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</si>
  <si>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</si>
  <si>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</si>
  <si>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</si>
  <si>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</si>
  <si>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</si>
  <si>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</si>
  <si>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</si>
  <si>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</si>
  <si>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</si>
  <si>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</si>
  <si>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</si>
  <si>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</si>
  <si>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</si>
  <si>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</si>
  <si>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</si>
  <si>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</si>
  <si>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</si>
  <si>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</si>
  <si>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</si>
  <si>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</si>
  <si>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</si>
  <si>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</si>
  <si>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</si>
  <si>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</si>
  <si>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</si>
  <si>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</si>
  <si>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</si>
  <si>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</si>
  <si>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</si>
  <si>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</si>
  <si>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</si>
  <si>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</si>
  <si>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</si>
  <si>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</si>
  <si>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</si>
  <si>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</si>
  <si>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</si>
  <si>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</si>
  <si>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</si>
  <si>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</si>
  <si>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</si>
  <si>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</si>
  <si>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</si>
  <si>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</si>
  <si>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</si>
  <si>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</si>
  <si>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</si>
  <si>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</si>
  <si>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</si>
  <si>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</si>
  <si>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</si>
  <si>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</si>
  <si>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</si>
  <si>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</si>
  <si>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</si>
  <si>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</si>
  <si>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</si>
  <si>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</si>
  <si>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</si>
  <si>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</si>
  <si>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</si>
  <si>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</si>
  <si>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</si>
  <si>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</si>
  <si>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</si>
  <si>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</si>
  <si>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</si>
  <si>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</si>
  <si>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</si>
  <si>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</si>
  <si>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</si>
  <si>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</si>
  <si>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</si>
  <si>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</si>
  <si>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</si>
  <si>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</si>
  <si>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</si>
  <si>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</si>
  <si>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</si>
  <si>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</si>
  <si>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</si>
  <si>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</si>
  <si>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</si>
  <si>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</si>
  <si>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</si>
  <si>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</si>
  <si>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</si>
  <si>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</si>
  <si>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</si>
  <si>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</si>
  <si>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</si>
  <si>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</si>
  <si>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</si>
  <si>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</si>
  <si>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</si>
  <si>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</si>
  <si>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</si>
  <si>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</si>
  <si>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</si>
  <si>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</si>
  <si>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</si>
  <si>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</si>
  <si>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</si>
  <si>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</si>
  <si>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</si>
  <si>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</si>
  <si>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</si>
  <si>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</si>
  <si>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</si>
  <si>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</si>
  <si>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</si>
  <si>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</si>
  <si>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</si>
  <si>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</si>
  <si>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</si>
  <si>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</si>
  <si>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</si>
  <si>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</si>
  <si>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</si>
  <si>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</si>
  <si>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</si>
  <si>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</si>
  <si>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</si>
  <si>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</si>
  <si>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</si>
  <si>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</si>
  <si>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</si>
  <si>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</si>
  <si>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</si>
  <si>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</si>
  <si>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</si>
  <si>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</si>
  <si>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</si>
  <si>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</si>
  <si>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</si>
  <si>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</si>
  <si>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</si>
  <si>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</si>
  <si>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</si>
  <si>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</si>
  <si>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</si>
  <si>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</si>
  <si>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</si>
  <si>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</si>
  <si>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</si>
  <si>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</si>
  <si>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</si>
  <si>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</si>
  <si>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</si>
  <si>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</si>
  <si>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</si>
  <si>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</si>
  <si>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</si>
  <si>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</si>
  <si>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</si>
  <si>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</si>
  <si>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</si>
  <si>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</si>
  <si>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</si>
  <si>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</si>
  <si>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</si>
  <si>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</si>
  <si>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</si>
  <si>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</si>
  <si>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</si>
  <si>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</si>
  <si>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</si>
  <si>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</si>
  <si>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</si>
  <si>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</si>
  <si>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</si>
  <si>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</si>
  <si>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</si>
  <si>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</si>
  <si>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</si>
  <si>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</si>
  <si>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</si>
  <si>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</si>
  <si>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</si>
  <si>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</si>
  <si>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</si>
  <si>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</si>
  <si>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</si>
  <si>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</si>
  <si>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</si>
  <si>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</si>
  <si>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</si>
  <si>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</si>
  <si>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</si>
  <si>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</si>
  <si>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</si>
  <si>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</si>
  <si>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</si>
  <si>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</si>
  <si>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</si>
  <si>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</si>
  <si>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</si>
  <si>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</si>
  <si>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</si>
  <si>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</si>
  <si>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</si>
  <si>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</si>
  <si>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</si>
  <si>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</si>
  <si>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</si>
  <si>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</si>
  <si>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</si>
  <si>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</si>
  <si>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</si>
  <si>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</si>
  <si>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</si>
  <si>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</si>
  <si>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</si>
  <si>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</si>
  <si>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</si>
  <si>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</si>
  <si>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</si>
  <si>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</si>
  <si>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</si>
  <si>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</si>
  <si>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</si>
  <si>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</si>
  <si>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</si>
  <si>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</si>
  <si>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</si>
  <si>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</si>
  <si>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</si>
  <si>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</si>
  <si>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</si>
  <si>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</si>
  <si>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</si>
  <si>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</si>
  <si>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</si>
  <si>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</si>
  <si>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</si>
  <si>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</si>
  <si>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</si>
  <si>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</si>
  <si>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</si>
  <si>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</si>
  <si>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</si>
  <si>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</si>
  <si>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</si>
  <si>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</si>
  <si>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</si>
  <si>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</si>
  <si>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</si>
  <si>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</si>
  <si>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</si>
  <si>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</si>
  <si>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</si>
  <si>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</si>
  <si>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</si>
  <si>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</si>
  <si>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</si>
  <si>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</si>
  <si>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</si>
  <si>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</si>
  <si>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</si>
  <si>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</si>
  <si>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</si>
  <si>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</si>
  <si>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</si>
  <si>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</si>
  <si>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</si>
  <si>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</si>
  <si>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</si>
  <si>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</si>
  <si>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</si>
  <si>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</si>
  <si>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</si>
  <si>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</si>
  <si>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</si>
  <si>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</si>
  <si>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</si>
  <si>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</si>
  <si>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</si>
  <si>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</si>
  <si>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</si>
  <si>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</si>
  <si>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</si>
  <si>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</si>
  <si>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</si>
  <si>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</si>
  <si>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</si>
  <si>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</si>
  <si>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</si>
  <si>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</si>
  <si>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</si>
  <si>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</si>
  <si>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</si>
  <si>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</si>
  <si>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</si>
  <si>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</si>
  <si>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</si>
  <si>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</si>
  <si>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</si>
  <si>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</si>
  <si>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</si>
  <si>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</si>
  <si>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</si>
  <si>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</si>
  <si>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</si>
  <si>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</si>
  <si>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</si>
  <si>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</si>
  <si>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</si>
  <si>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</si>
  <si>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</si>
  <si>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</si>
  <si>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</si>
  <si>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</si>
  <si>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</si>
  <si>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</si>
  <si>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</si>
  <si>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</si>
  <si>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</si>
  <si>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</si>
  <si>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</si>
  <si>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</si>
  <si>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</si>
  <si>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</si>
  <si>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</si>
  <si>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</si>
  <si>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</si>
  <si>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</si>
  <si>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</si>
  <si>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</si>
  <si>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</si>
  <si>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</si>
  <si>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</si>
  <si>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</si>
  <si>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</si>
  <si>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</si>
  <si>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</si>
  <si>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</si>
  <si>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</si>
  <si>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</si>
  <si>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</si>
  <si>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</si>
  <si>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</si>
  <si>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</si>
  <si>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</si>
  <si>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</si>
  <si>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</si>
  <si>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</si>
  <si>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</si>
  <si>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</si>
  <si>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</si>
  <si>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</si>
  <si>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</si>
  <si>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</si>
  <si>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</si>
  <si>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</si>
  <si>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</si>
  <si>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</si>
  <si>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</si>
  <si>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</si>
  <si>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</si>
  <si>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</si>
  <si>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</si>
  <si>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</si>
  <si>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</si>
  <si>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</si>
  <si>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</si>
  <si>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</si>
  <si>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</si>
  <si>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</si>
  <si>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</si>
  <si>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</si>
  <si>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</si>
  <si>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</si>
  <si>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</si>
  <si>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</si>
  <si>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</si>
  <si>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</si>
  <si>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</si>
  <si>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</si>
  <si>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</si>
  <si>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</si>
  <si>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</si>
  <si>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</si>
  <si>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</si>
  <si>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</si>
  <si>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</si>
  <si>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</si>
  <si>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</si>
  <si>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</si>
  <si>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</si>
  <si>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</si>
  <si>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</si>
  <si>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</si>
  <si>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</si>
  <si>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</si>
  <si>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</si>
  <si>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</si>
  <si>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</si>
  <si>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</si>
  <si>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</si>
  <si>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</si>
  <si>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</si>
  <si>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</si>
  <si>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</si>
  <si>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</si>
  <si>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</si>
  <si>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</si>
  <si>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</si>
  <si>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</si>
  <si>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</si>
  <si>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</si>
  <si>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</si>
  <si>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</si>
  <si>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</si>
  <si>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</si>
  <si>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</si>
  <si>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</si>
  <si>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</si>
  <si>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</si>
  <si>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</si>
  <si>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</si>
  <si>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</si>
  <si>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</si>
  <si>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</si>
  <si>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</si>
  <si>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</si>
  <si>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</si>
  <si>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</si>
  <si>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</si>
  <si>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</si>
  <si>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</si>
  <si>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</si>
  <si>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</si>
  <si>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</si>
  <si>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</si>
  <si>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</si>
  <si>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</si>
  <si>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</si>
  <si>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</si>
  <si>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</si>
  <si>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</si>
  <si>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</si>
  <si>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</si>
  <si>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</si>
  <si>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</si>
  <si>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</si>
  <si>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</si>
  <si>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</si>
  <si>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</si>
  <si>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</si>
  <si>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</si>
  <si>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</si>
  <si>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</si>
  <si>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</si>
  <si>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</si>
  <si>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</si>
  <si>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</si>
  <si>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</si>
  <si>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</si>
  <si>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</si>
  <si>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</si>
  <si>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</si>
  <si>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</si>
  <si>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</si>
  <si>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</si>
  <si>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</si>
  <si>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</si>
  <si>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</si>
  <si>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</si>
  <si>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</si>
  <si>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</si>
  <si>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</si>
  <si>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</si>
  <si>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</si>
  <si>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</si>
  <si>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</si>
  <si>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</si>
  <si>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</si>
  <si>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</si>
  <si>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</si>
  <si>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</si>
  <si>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</si>
  <si>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</si>
  <si>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</si>
  <si>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</si>
  <si>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</si>
  <si>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</si>
  <si>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</si>
  <si>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</si>
  <si>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</si>
  <si>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</si>
  <si>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</si>
  <si>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</si>
  <si>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</si>
  <si>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</si>
  <si>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</si>
  <si>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</si>
  <si>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</si>
  <si>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</si>
  <si>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</si>
  <si>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</si>
  <si>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</si>
  <si>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</si>
  <si>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</si>
  <si>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</si>
  <si>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</si>
  <si>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</si>
  <si>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</si>
  <si>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</si>
  <si>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</si>
  <si>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</si>
  <si>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</si>
  <si>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</si>
  <si>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</si>
  <si>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</si>
  <si>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</si>
  <si>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</si>
  <si>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</si>
  <si>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</si>
  <si>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</si>
  <si>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</si>
  <si>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</si>
  <si>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</si>
  <si>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</si>
  <si>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</si>
  <si>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</si>
  <si>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</si>
  <si>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</si>
  <si>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</si>
  <si>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</si>
  <si>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</si>
  <si>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</si>
  <si>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</si>
  <si>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</si>
  <si>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</si>
  <si>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</si>
  <si>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</si>
  <si>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</si>
  <si>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</si>
  <si>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</si>
  <si>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</si>
  <si>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</si>
  <si>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</si>
  <si>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</si>
  <si>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</si>
  <si>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</si>
  <si>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</si>
  <si>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</si>
  <si>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</si>
  <si>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</si>
  <si>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</si>
  <si>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</si>
  <si>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</si>
  <si>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</si>
  <si>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</si>
  <si>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</si>
  <si>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</si>
  <si>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</si>
  <si>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</si>
  <si>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</si>
  <si>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</si>
  <si>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</si>
  <si>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</si>
  <si>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</si>
  <si>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</si>
  <si>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</si>
  <si>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</si>
  <si>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</si>
  <si>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</si>
  <si>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</si>
  <si>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</si>
  <si>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</si>
  <si>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</si>
  <si>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</si>
  <si>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</si>
  <si>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</si>
  <si>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</si>
  <si>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</si>
  <si>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</si>
  <si>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</si>
  <si>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</si>
  <si>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</si>
  <si>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</si>
  <si>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</si>
  <si>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</si>
  <si>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</si>
  <si>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</si>
  <si>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</si>
  <si>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</si>
  <si>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</si>
  <si>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</si>
  <si>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</si>
  <si>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</si>
  <si>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</si>
  <si>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</si>
  <si>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</si>
  <si>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</si>
  <si>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</si>
  <si>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</si>
  <si>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</si>
  <si>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</si>
  <si>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</si>
  <si>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</si>
  <si>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</si>
  <si>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</si>
  <si>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</si>
  <si>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</si>
  <si>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</si>
  <si>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</si>
  <si>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</si>
  <si>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</si>
  <si>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</si>
  <si>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</si>
  <si>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</si>
  <si>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</si>
  <si>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</si>
  <si>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</si>
  <si>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</si>
  <si>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</si>
  <si>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</si>
  <si>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</si>
  <si>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</si>
  <si>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</si>
  <si>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</si>
  <si>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</si>
  <si>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</si>
  <si>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</si>
  <si>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</si>
  <si>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</si>
  <si>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</si>
  <si>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</si>
  <si>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</si>
  <si>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</si>
  <si>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</si>
  <si>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</si>
  <si>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</si>
  <si>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</si>
  <si>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</si>
  <si>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</si>
  <si>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</si>
  <si>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</si>
  <si>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</si>
  <si>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</si>
  <si>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</si>
  <si>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</si>
  <si>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</si>
  <si>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</si>
  <si>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</si>
  <si>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</si>
  <si>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</si>
  <si>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</si>
  <si>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</si>
  <si>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</si>
  <si>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</si>
  <si>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</si>
  <si>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</si>
  <si>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</si>
  <si>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</si>
  <si>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</si>
  <si>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</si>
  <si>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</si>
  <si>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</si>
  <si>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</si>
  <si>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</si>
  <si>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</si>
  <si>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</si>
  <si>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</si>
  <si>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</si>
  <si>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</si>
  <si>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</si>
  <si>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</si>
  <si>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</si>
  <si>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</si>
  <si>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</si>
  <si>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</si>
  <si>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</si>
  <si>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</si>
  <si>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</si>
  <si>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</si>
  <si>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</si>
  <si>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</si>
  <si>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</si>
  <si>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</si>
  <si>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</si>
  <si>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</si>
  <si>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</si>
  <si>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</si>
  <si>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</si>
  <si>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</si>
  <si>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</si>
  <si>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</si>
  <si>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</si>
  <si>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</si>
  <si>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</si>
  <si>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</si>
  <si>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</si>
  <si>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</si>
  <si>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</si>
  <si>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</si>
  <si>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</si>
  <si>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</si>
  <si>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</si>
  <si>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</si>
  <si>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</si>
  <si>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</si>
  <si>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</si>
  <si>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</si>
  <si>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</si>
  <si>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</si>
  <si>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</si>
  <si>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</si>
  <si>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</si>
  <si>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</si>
  <si>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</si>
  <si>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</si>
  <si>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</si>
  <si>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</si>
  <si>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</si>
  <si>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</si>
  <si>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</si>
  <si>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</si>
  <si>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</si>
  <si>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</si>
  <si>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</si>
  <si>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</si>
  <si>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</si>
  <si>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</si>
  <si>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</si>
  <si>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</si>
  <si>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</si>
  <si>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</si>
  <si>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</si>
  <si>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</si>
  <si>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</si>
  <si>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</si>
  <si>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</si>
  <si>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</si>
  <si>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</si>
  <si>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</si>
  <si>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</si>
  <si>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</si>
  <si>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</si>
  <si>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</si>
  <si>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</si>
  <si>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</si>
  <si>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</si>
  <si>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</si>
  <si>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</si>
  <si>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</si>
  <si>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</si>
  <si>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</si>
  <si>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</si>
  <si>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</si>
  <si>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</si>
  <si>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</si>
  <si>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</si>
  <si>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</si>
  <si>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</si>
  <si>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</si>
  <si>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</si>
  <si>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</si>
  <si>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</si>
  <si>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</si>
  <si>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</si>
  <si>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</si>
  <si>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</si>
  <si>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</si>
  <si>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</si>
  <si>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</si>
  <si>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</si>
  <si>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</si>
  <si>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</si>
  <si>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</si>
  <si>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</si>
  <si>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</si>
  <si>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</si>
  <si>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</si>
  <si>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</si>
  <si>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</si>
  <si>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</si>
  <si>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</si>
  <si>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</si>
  <si>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</si>
  <si>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</si>
  <si>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</si>
  <si>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</si>
  <si>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</si>
  <si>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</si>
  <si>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</si>
  <si>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</si>
  <si>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</si>
  <si>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</si>
  <si>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</si>
  <si>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</si>
  <si>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</si>
  <si>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</si>
  <si>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</si>
  <si>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</si>
  <si>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</si>
  <si>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</si>
  <si>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</si>
  <si>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</si>
  <si>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</si>
  <si>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</si>
  <si>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</si>
  <si>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</si>
  <si>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</si>
  <si>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</si>
  <si>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</si>
  <si>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</si>
  <si>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</si>
  <si>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</si>
  <si>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</si>
  <si>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</si>
  <si>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</si>
  <si>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</si>
  <si>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</si>
  <si>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</si>
  <si>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</si>
  <si>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</si>
  <si>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</si>
  <si>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</si>
  <si>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</si>
  <si>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</si>
  <si>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</si>
  <si>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</si>
  <si>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</si>
  <si>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</si>
  <si>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</si>
  <si>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</si>
  <si>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</si>
  <si>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</si>
  <si>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</si>
  <si>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</si>
  <si>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</si>
  <si>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</si>
  <si>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</si>
  <si>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</si>
  <si>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</si>
  <si>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</si>
  <si>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</si>
  <si>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</si>
  <si>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</si>
  <si>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</si>
  <si>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</si>
  <si>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</si>
  <si>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</si>
  <si>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</si>
  <si>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</si>
  <si>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</si>
  <si>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</si>
  <si>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</si>
  <si>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</si>
  <si>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</si>
  <si>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</si>
  <si>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</si>
  <si>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</si>
  <si>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</si>
  <si>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</si>
  <si>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</si>
  <si>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</si>
  <si>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</si>
  <si>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</si>
  <si>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</si>
  <si>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</si>
  <si>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</si>
  <si>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</si>
  <si>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</si>
  <si>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</si>
  <si>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</si>
  <si>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</si>
  <si>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</si>
  <si>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</si>
  <si>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</si>
  <si>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</si>
  <si>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</si>
  <si>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</si>
  <si>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</si>
  <si>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</si>
  <si>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</si>
  <si>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</si>
  <si>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</si>
  <si>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</si>
  <si>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</si>
  <si>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</si>
  <si>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</si>
  <si>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</si>
  <si>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</si>
  <si>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</si>
  <si>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</si>
  <si>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</si>
  <si>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</si>
  <si>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</si>
  <si>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</si>
  <si>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</si>
  <si>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</si>
  <si>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</si>
  <si>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</si>
  <si>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</si>
  <si>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</si>
  <si>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</si>
  <si>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</si>
  <si>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</si>
  <si>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</si>
  <si>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</si>
  <si>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</si>
  <si>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</si>
  <si>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</si>
  <si>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</si>
  <si>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</si>
  <si>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</si>
  <si>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</si>
  <si>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</si>
  <si>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</si>
  <si>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</si>
  <si>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</si>
  <si>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</si>
  <si>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</si>
  <si>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</si>
  <si>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</si>
  <si>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</si>
  <si>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</si>
  <si>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</si>
  <si>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</si>
  <si>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</si>
  <si>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</si>
  <si>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</si>
  <si>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</si>
  <si>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</si>
  <si>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</si>
  <si>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</si>
  <si>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</si>
  <si>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</si>
  <si>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</si>
  <si>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</si>
  <si>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</si>
  <si>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</si>
  <si>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</si>
  <si>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</si>
  <si>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</si>
  <si>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</si>
  <si>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</si>
  <si>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</si>
  <si>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</si>
  <si>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</si>
  <si>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</si>
  <si>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</si>
  <si>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</si>
  <si>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</si>
  <si>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</si>
  <si>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</si>
  <si>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</si>
  <si>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</si>
  <si>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</si>
  <si>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</si>
  <si>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</si>
  <si>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</si>
  <si>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</si>
  <si>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</si>
  <si>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</si>
  <si>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</si>
  <si>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</si>
  <si>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</si>
  <si>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</si>
  <si>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</si>
  <si>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</si>
  <si>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</si>
  <si>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</si>
  <si>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</si>
  <si>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</si>
  <si>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</si>
  <si>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</si>
  <si>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</si>
  <si>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</si>
  <si>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</si>
  <si>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</si>
  <si>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</si>
  <si>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</si>
  <si>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</si>
  <si>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</si>
  <si>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</si>
  <si>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</si>
  <si>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</si>
  <si>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</si>
  <si>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</si>
  <si>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</si>
  <si>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</si>
  <si>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</si>
  <si>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</si>
  <si>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</si>
  <si>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</si>
  <si>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</si>
  <si>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</si>
  <si>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</si>
  <si>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</si>
  <si>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</si>
  <si>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</si>
  <si>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</si>
  <si>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</si>
  <si>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</si>
  <si>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</si>
  <si>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</si>
  <si>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</si>
  <si>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</si>
  <si>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</si>
  <si>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</si>
  <si>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</si>
  <si>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</si>
  <si>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</si>
  <si>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</si>
  <si>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</si>
  <si>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</si>
  <si>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</si>
  <si>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</si>
  <si>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</si>
  <si>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</si>
  <si>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</si>
  <si>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</si>
  <si>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</si>
  <si>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</si>
  <si>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</si>
  <si>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</si>
  <si>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</si>
  <si>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</si>
  <si>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</si>
  <si>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</si>
  <si>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</si>
  <si>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</si>
  <si>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</si>
  <si>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</si>
  <si>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</si>
  <si>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</si>
  <si>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</si>
  <si>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</si>
  <si>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</si>
  <si>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</si>
  <si>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</si>
  <si>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</si>
  <si>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</si>
  <si>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</si>
  <si>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</si>
  <si>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</si>
  <si>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</si>
  <si>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</si>
  <si>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</si>
  <si>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</si>
  <si>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</si>
  <si>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</si>
  <si>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</si>
  <si>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</si>
  <si>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</si>
  <si>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</si>
  <si>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</si>
  <si>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</si>
  <si>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</si>
  <si>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</si>
  <si>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</si>
  <si>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</si>
  <si>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</si>
  <si>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</si>
  <si>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</si>
  <si>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</si>
  <si>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</si>
  <si>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</si>
  <si>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</si>
  <si>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</si>
  <si>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</si>
  <si>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</si>
  <si>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</si>
  <si>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</si>
  <si>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</si>
  <si>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</si>
  <si>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</si>
  <si>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</si>
  <si>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</si>
  <si>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</si>
  <si>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</si>
  <si>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</si>
  <si>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</si>
  <si>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</si>
  <si>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</si>
  <si>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</si>
  <si>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</si>
  <si>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</si>
  <si>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</si>
  <si>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</si>
  <si>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</si>
  <si>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</si>
  <si>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</si>
  <si>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</si>
  <si>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</si>
  <si>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</si>
  <si>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</si>
  <si>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</si>
  <si>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</si>
  <si>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</si>
  <si>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</si>
  <si>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</si>
  <si>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</si>
  <si>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</si>
  <si>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</si>
  <si>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</si>
  <si>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</si>
  <si>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</si>
  <si>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</si>
  <si>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</si>
  <si>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</si>
  <si>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</si>
  <si>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</si>
  <si>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</si>
  <si>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</si>
  <si>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</si>
  <si>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</si>
  <si>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</si>
  <si>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</si>
  <si>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</si>
  <si>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</si>
  <si>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</si>
  <si>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</si>
  <si>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</si>
  <si>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</si>
  <si>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</si>
  <si>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</si>
  <si>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</si>
  <si>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</si>
  <si>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</si>
  <si>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</si>
  <si>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</si>
  <si>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</si>
  <si>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</si>
  <si>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</si>
  <si>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</si>
  <si>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</si>
  <si>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</si>
  <si>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</si>
  <si>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</si>
  <si>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</si>
  <si>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</si>
  <si>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</si>
  <si>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</si>
  <si>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</si>
  <si>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</si>
  <si>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</si>
  <si>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</si>
  <si>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</si>
  <si>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</si>
  <si>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</si>
  <si>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</si>
  <si>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</si>
  <si>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</si>
  <si>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</si>
  <si>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</si>
  <si>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</si>
  <si>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</si>
  <si>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</si>
  <si>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</si>
  <si>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</si>
  <si>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</si>
  <si>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</si>
  <si>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</si>
  <si>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</si>
  <si>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</si>
  <si>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</si>
  <si>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</si>
  <si>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</si>
  <si>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</si>
  <si>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</si>
  <si>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</si>
  <si>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</si>
  <si>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</si>
  <si>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</si>
  <si>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</si>
  <si>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</si>
  <si>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</si>
  <si>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</si>
  <si>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</si>
  <si>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</si>
  <si>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</si>
  <si>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</si>
  <si>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</si>
  <si>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</si>
  <si>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</si>
  <si>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</si>
  <si>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</si>
  <si>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</si>
  <si>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</si>
  <si>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</si>
  <si>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</si>
  <si>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</si>
  <si>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</si>
  <si>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</si>
  <si>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</si>
  <si>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</si>
  <si>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</si>
  <si>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</si>
  <si>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</si>
  <si>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</si>
  <si>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</si>
  <si>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</si>
  <si>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</si>
  <si>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</si>
  <si>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</si>
  <si>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</si>
  <si>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</si>
  <si>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</si>
  <si>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</si>
  <si>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</si>
  <si>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</si>
  <si>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</si>
  <si>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</si>
  <si>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</si>
  <si>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</si>
  <si>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</si>
  <si>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</si>
  <si>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</si>
  <si>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</si>
  <si>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</si>
  <si>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</si>
  <si>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</si>
  <si>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</si>
  <si>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</si>
  <si>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</si>
  <si>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</si>
  <si>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</si>
  <si>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</si>
  <si>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</si>
  <si>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</si>
  <si>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</si>
  <si>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</si>
  <si>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</si>
  <si>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</si>
  <si>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</si>
  <si>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</si>
  <si>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</si>
  <si>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</si>
  <si>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</si>
  <si>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</si>
  <si>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</si>
  <si>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</si>
  <si>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</si>
  <si>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</si>
  <si>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</si>
  <si>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</si>
  <si>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</si>
  <si>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</si>
  <si>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</si>
  <si>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</si>
  <si>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</si>
  <si>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</si>
  <si>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</si>
  <si>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</si>
  <si>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</si>
  <si>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</si>
  <si>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</si>
  <si>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</si>
  <si>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</si>
  <si>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</si>
  <si>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</si>
  <si>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</si>
  <si>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</si>
  <si>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</si>
  <si>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</si>
  <si>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</si>
  <si>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</si>
  <si>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</si>
  <si>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</si>
  <si>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</si>
  <si>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</si>
  <si>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</si>
  <si>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</si>
  <si>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</si>
  <si>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</si>
  <si>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</si>
  <si>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</si>
  <si>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</si>
  <si>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</si>
  <si>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</si>
  <si>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</si>
  <si>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</si>
  <si>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</si>
  <si>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</si>
  <si>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</si>
  <si>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</si>
  <si>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</si>
  <si>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</si>
  <si>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</si>
  <si>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</si>
  <si>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</si>
  <si>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</si>
  <si>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</si>
  <si>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</si>
  <si>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</si>
  <si>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</si>
  <si>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</si>
  <si>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</si>
  <si>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</si>
  <si>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</si>
  <si>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</si>
  <si>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</si>
  <si>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</si>
  <si>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</si>
  <si>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</si>
  <si>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</si>
  <si>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</si>
  <si>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</si>
  <si>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</si>
  <si>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</si>
  <si>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</si>
  <si>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</si>
  <si>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</si>
  <si>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</si>
  <si>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</si>
  <si>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</si>
  <si>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</si>
  <si>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</si>
  <si>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</si>
  <si>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</si>
  <si>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</si>
  <si>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</si>
  <si>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</si>
  <si>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</si>
  <si>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</si>
  <si>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</si>
  <si>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</si>
  <si>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</si>
  <si>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</si>
  <si>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</si>
  <si>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</si>
  <si>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</si>
  <si>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</si>
  <si>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</si>
  <si>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</si>
  <si>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</si>
  <si>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</si>
  <si>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</si>
  <si>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</si>
  <si>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</si>
  <si>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</si>
  <si>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</si>
  <si>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</si>
  <si>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</si>
  <si>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</si>
  <si>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</si>
  <si>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</si>
  <si>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</si>
  <si>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</si>
  <si>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</si>
  <si>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</si>
  <si>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</si>
  <si>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</si>
  <si>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</si>
  <si>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</si>
  <si>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</si>
  <si>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</si>
  <si>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</si>
  <si>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</si>
  <si>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</si>
  <si>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</si>
  <si>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</si>
  <si>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</si>
  <si>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</si>
  <si>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</si>
  <si>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</si>
  <si>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</si>
  <si>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</si>
  <si>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</si>
  <si>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</si>
  <si>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</si>
  <si>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</si>
  <si>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</si>
  <si>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</si>
  <si>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</si>
  <si>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</si>
  <si>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</si>
  <si>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</si>
  <si>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</si>
  <si>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</si>
  <si>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</si>
  <si>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</si>
  <si>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</si>
  <si>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</si>
  <si>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</si>
  <si>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</si>
  <si>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</si>
  <si>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</si>
  <si>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</si>
  <si>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</si>
  <si>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</si>
  <si>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</si>
  <si>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</si>
  <si>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</si>
  <si>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</si>
  <si>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</si>
  <si>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</si>
  <si>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</si>
  <si>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</si>
  <si>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</si>
  <si>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</si>
  <si>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</si>
  <si>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</si>
  <si>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</si>
  <si>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</si>
  <si>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</si>
  <si>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</si>
  <si>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</si>
  <si>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</si>
  <si>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</si>
  <si>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</si>
  <si>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</si>
  <si>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</si>
  <si>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</si>
  <si>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</si>
  <si>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</si>
  <si>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</si>
  <si>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</si>
  <si>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</si>
  <si>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</si>
  <si>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</si>
  <si>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</si>
  <si>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</si>
  <si>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</si>
  <si>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</si>
  <si>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</si>
  <si>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</si>
  <si>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</si>
  <si>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</si>
  <si>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</si>
  <si>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</si>
  <si>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</si>
  <si>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</si>
  <si>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</si>
  <si>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</si>
  <si>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</si>
  <si>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</si>
  <si>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</si>
  <si>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</si>
  <si>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</si>
  <si>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</si>
  <si>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</si>
  <si>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</si>
  <si>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</si>
  <si>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</si>
  <si>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</si>
  <si>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</si>
  <si>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</si>
  <si>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</si>
  <si>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</si>
  <si>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</si>
  <si>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</si>
  <si>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</si>
  <si>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</si>
  <si>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</si>
  <si>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</si>
  <si>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</si>
  <si>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</si>
  <si>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</si>
  <si>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</si>
  <si>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</si>
  <si>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</si>
  <si>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</si>
  <si>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</si>
  <si>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</si>
  <si>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</si>
  <si>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</si>
  <si>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</si>
  <si>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</si>
  <si>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</si>
  <si>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</si>
  <si>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</si>
  <si>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</si>
  <si>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</si>
  <si>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</si>
  <si>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</si>
  <si>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</si>
  <si>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</si>
  <si>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</si>
  <si>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</si>
  <si>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</si>
  <si>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</si>
  <si>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</si>
  <si>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</si>
  <si>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</si>
  <si>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</si>
  <si>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</si>
  <si>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</si>
  <si>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</si>
  <si>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</si>
  <si>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</si>
  <si>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</si>
  <si>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</si>
  <si>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</si>
  <si>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</si>
  <si>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</si>
  <si>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</si>
  <si>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</si>
  <si>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</si>
  <si>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</si>
  <si>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</si>
  <si>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</si>
  <si>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</si>
  <si>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</si>
  <si>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</si>
  <si>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</si>
  <si>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</si>
  <si>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</si>
  <si>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</si>
  <si>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</si>
  <si>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</si>
  <si>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</si>
  <si>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</si>
  <si>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</si>
  <si>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</si>
  <si>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</si>
  <si>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</si>
  <si>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</si>
  <si>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</si>
  <si>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</si>
  <si>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</si>
  <si>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</si>
  <si>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</si>
  <si>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</si>
  <si>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</si>
  <si>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</si>
  <si>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</si>
  <si>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</si>
  <si>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</si>
  <si>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</si>
  <si>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</si>
  <si>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</si>
  <si>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</si>
  <si>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</si>
  <si>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</si>
  <si>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</si>
  <si>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</si>
  <si>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</si>
  <si>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</si>
  <si>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</si>
  <si>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</si>
  <si>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</si>
  <si>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</si>
  <si>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</si>
  <si>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</si>
  <si>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</si>
  <si>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</si>
  <si>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</si>
  <si>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</si>
  <si>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</si>
  <si>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</si>
  <si>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</si>
  <si>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</si>
  <si>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</si>
  <si>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</si>
  <si>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</si>
  <si>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</si>
  <si>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</si>
  <si>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</si>
  <si>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</si>
  <si>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</si>
  <si>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</si>
  <si>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</si>
  <si>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</si>
  <si>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</si>
  <si>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</si>
  <si>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</si>
  <si>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</si>
  <si>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</si>
  <si>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</si>
  <si>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</si>
  <si>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</si>
  <si>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</si>
  <si>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</si>
  <si>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</si>
  <si>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</si>
  <si>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</si>
  <si>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</si>
  <si>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</si>
  <si>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</si>
  <si>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</si>
  <si>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</si>
  <si>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</si>
  <si>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</si>
  <si>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</si>
  <si>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</si>
  <si>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</si>
  <si>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</si>
  <si>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</si>
  <si>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</si>
  <si>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</si>
  <si>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</si>
  <si>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</si>
  <si>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</si>
  <si>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</si>
  <si>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</si>
  <si>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</si>
  <si>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</si>
  <si>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</si>
  <si>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</si>
  <si>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</si>
  <si>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</si>
  <si>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</si>
  <si>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</si>
  <si>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</si>
  <si>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</si>
  <si>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</si>
  <si>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</si>
  <si>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</si>
  <si>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</si>
  <si>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</si>
  <si>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</si>
  <si>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</si>
  <si>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</si>
  <si>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</si>
  <si>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</si>
  <si>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</si>
  <si>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</si>
  <si>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</si>
  <si>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</si>
  <si>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</si>
  <si>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</si>
  <si>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</si>
  <si>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</si>
  <si>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</si>
  <si>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</si>
  <si>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</si>
  <si>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</si>
  <si>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</si>
  <si>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</si>
  <si>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</si>
  <si>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</si>
  <si>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</si>
  <si>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</si>
  <si>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</si>
  <si>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</si>
  <si>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</si>
  <si>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</si>
  <si>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</si>
  <si>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</si>
  <si>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</si>
  <si>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</si>
  <si>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</si>
  <si>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</si>
  <si>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</si>
  <si>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</si>
  <si>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</si>
  <si>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</si>
  <si>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</si>
  <si>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</si>
  <si>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</si>
  <si>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</si>
  <si>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</si>
  <si>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</si>
  <si>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</si>
  <si>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</si>
  <si>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</si>
  <si>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</si>
  <si>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</si>
  <si>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</si>
  <si>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</si>
  <si>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</si>
  <si>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</si>
  <si>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</si>
  <si>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</si>
  <si>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</si>
  <si>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</si>
  <si>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</si>
  <si>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</si>
  <si>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</si>
  <si>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</si>
  <si>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</si>
  <si>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</si>
  <si>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</si>
  <si>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</si>
  <si>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</si>
  <si>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</si>
  <si>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</si>
  <si>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</si>
  <si>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</si>
  <si>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</si>
  <si>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</si>
  <si>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</si>
  <si>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</si>
  <si>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</si>
  <si>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</si>
  <si>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</si>
  <si>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</si>
  <si>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</si>
  <si>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</si>
  <si>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</si>
  <si>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</si>
  <si>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</si>
  <si>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</si>
  <si>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</si>
  <si>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</si>
  <si>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</si>
  <si>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</si>
  <si>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</si>
  <si>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</si>
  <si>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</si>
  <si>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</si>
  <si>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</si>
  <si>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</si>
  <si>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</si>
  <si>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</si>
  <si>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</si>
  <si>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</si>
  <si>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</si>
  <si>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</si>
  <si>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</si>
  <si>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</si>
  <si>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</si>
  <si>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</si>
  <si>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</si>
  <si>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</si>
  <si>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</si>
  <si>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</si>
  <si>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</si>
  <si>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</si>
  <si>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</si>
  <si>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</si>
  <si>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</si>
  <si>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</si>
  <si>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</si>
  <si>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</si>
  <si>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</si>
  <si>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</si>
  <si>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</si>
  <si>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</si>
  <si>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</si>
  <si>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</si>
  <si>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</si>
  <si>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</si>
  <si>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</si>
  <si>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</si>
  <si>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</si>
  <si>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</si>
  <si>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</si>
  <si>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</si>
  <si>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</si>
  <si>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</si>
  <si>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</si>
  <si>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</si>
  <si>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</si>
  <si>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</si>
  <si>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</si>
  <si>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</si>
  <si>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</si>
  <si>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</si>
  <si>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</si>
  <si>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</si>
  <si>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</si>
  <si>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</si>
  <si>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</si>
  <si>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</si>
  <si>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</si>
  <si>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</si>
  <si>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</si>
  <si>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</si>
  <si>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</si>
  <si>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</si>
  <si>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</si>
  <si>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</si>
  <si>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</si>
  <si>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</si>
  <si>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</si>
  <si>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</si>
  <si>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</si>
  <si>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</si>
  <si>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</si>
  <si>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</si>
  <si>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</si>
  <si>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</si>
  <si>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</si>
  <si>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</si>
  <si>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</si>
  <si>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</si>
  <si>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</si>
  <si>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</si>
  <si>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</si>
  <si>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</si>
  <si>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</si>
  <si>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</si>
  <si>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</si>
  <si>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</si>
  <si>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</si>
  <si>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</si>
  <si>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</si>
  <si>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</si>
  <si>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</si>
  <si>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</si>
  <si>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</si>
  <si>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</si>
  <si>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</si>
  <si>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</si>
  <si>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</si>
  <si>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</si>
  <si>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</si>
  <si>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</si>
  <si>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</si>
  <si>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</si>
  <si>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</si>
  <si>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</si>
  <si>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</si>
  <si>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</si>
  <si>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</si>
  <si>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</si>
  <si>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</si>
  <si>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</si>
  <si>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</si>
  <si>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</si>
  <si>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</si>
  <si>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</si>
  <si>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</si>
  <si>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</si>
  <si>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</si>
  <si>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</si>
  <si>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</si>
  <si>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</si>
  <si>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</si>
  <si>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</si>
  <si>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</si>
  <si>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</si>
  <si>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</si>
  <si>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</si>
  <si>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</si>
  <si>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</si>
  <si>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</si>
  <si>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</si>
  <si>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</si>
  <si>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</si>
  <si>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</si>
  <si>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</si>
  <si>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</si>
  <si>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</si>
  <si>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</si>
  <si>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</si>
  <si>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</si>
  <si>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</si>
  <si>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</si>
  <si>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</si>
  <si>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</si>
  <si>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</si>
  <si>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</si>
  <si>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</si>
  <si>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</si>
  <si>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</si>
  <si>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</si>
  <si>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</si>
  <si>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</si>
  <si>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</si>
  <si>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</si>
  <si>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</si>
  <si>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</si>
  <si>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</si>
  <si>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</si>
  <si>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</si>
  <si>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</si>
  <si>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</si>
  <si>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</si>
  <si>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</si>
  <si>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</si>
  <si>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</si>
  <si>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</si>
  <si>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</si>
  <si>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</si>
  <si>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</si>
  <si>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</si>
  <si>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</si>
  <si>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</si>
  <si>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</si>
  <si>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</si>
  <si>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</si>
  <si>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</si>
  <si>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</si>
  <si>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</si>
  <si>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</si>
  <si>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</si>
  <si>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</si>
  <si>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</si>
  <si>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</si>
  <si>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</si>
  <si>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</si>
  <si>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</si>
  <si>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</si>
  <si>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</si>
  <si>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</si>
  <si>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</si>
  <si>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</si>
  <si>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</si>
  <si>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</si>
  <si>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</si>
  <si>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</si>
  <si>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</si>
  <si>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</si>
  <si>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</si>
  <si>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</si>
  <si>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</si>
  <si>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</si>
  <si>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</si>
  <si>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</si>
  <si>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</si>
  <si>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</si>
  <si>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</si>
  <si>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</si>
  <si>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</si>
  <si>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</si>
  <si>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</si>
  <si>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</si>
  <si>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</si>
  <si>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</si>
  <si>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</si>
  <si>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</si>
  <si>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</si>
  <si>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</si>
  <si>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</si>
  <si>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</si>
  <si>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</si>
  <si>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</si>
  <si>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</si>
  <si>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</si>
  <si>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</si>
  <si>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</si>
  <si>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</si>
  <si>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</si>
  <si>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</si>
  <si>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</si>
  <si>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</si>
  <si>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</si>
  <si>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</si>
  <si>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</si>
  <si>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</si>
  <si>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</si>
  <si>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</si>
  <si>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</si>
  <si>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</si>
  <si>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</si>
  <si>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</si>
  <si>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</si>
  <si>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</si>
  <si>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</si>
  <si>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</si>
  <si>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</si>
  <si>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</si>
  <si>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</si>
  <si>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</si>
  <si>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</si>
  <si>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</si>
  <si>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</si>
  <si>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</si>
  <si>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</si>
  <si>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</si>
  <si>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</si>
  <si>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</si>
  <si>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</si>
  <si>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</si>
  <si>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</si>
  <si>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</si>
  <si>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</si>
  <si>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</si>
  <si>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</si>
  <si>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</si>
  <si>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</si>
  <si>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</si>
  <si>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</si>
  <si>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</si>
  <si>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</si>
  <si>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</si>
  <si>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</si>
  <si>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</si>
  <si>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</si>
  <si>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</si>
  <si>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</si>
  <si>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</si>
  <si>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</si>
  <si>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</si>
  <si>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</si>
  <si>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</si>
  <si>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</si>
  <si>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</si>
  <si>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</si>
  <si>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</si>
  <si>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</si>
  <si>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</si>
  <si>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</si>
  <si>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</si>
  <si>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</si>
  <si>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</si>
  <si>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</si>
  <si>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</si>
  <si>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</si>
  <si>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</si>
  <si>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</si>
  <si>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</si>
  <si>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</si>
  <si>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</si>
  <si>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</si>
  <si>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</si>
  <si>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</si>
  <si>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</si>
  <si>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</si>
  <si>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</si>
  <si>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</si>
  <si>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</si>
  <si>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</si>
  <si>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</si>
  <si>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</si>
  <si>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</si>
  <si>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</si>
  <si>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</si>
  <si>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</si>
  <si>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</si>
  <si>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</si>
  <si>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</si>
  <si>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</si>
  <si>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</si>
  <si>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</si>
  <si>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</si>
  <si>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</si>
  <si>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</si>
  <si>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</si>
  <si>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</si>
  <si>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</si>
  <si>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</si>
  <si>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</si>
  <si>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</si>
  <si>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</si>
  <si>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</si>
  <si>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</si>
  <si>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</si>
  <si>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</si>
  <si>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</si>
  <si>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</si>
  <si>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</si>
  <si>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</si>
  <si>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</si>
  <si>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</si>
  <si>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</si>
  <si>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</si>
  <si>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</si>
  <si>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</si>
  <si>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</si>
  <si>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</si>
  <si>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</si>
  <si>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</si>
  <si>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</si>
  <si>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</si>
  <si>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</si>
  <si>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</si>
  <si>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</si>
  <si>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</si>
  <si>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</si>
  <si>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</si>
  <si>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</si>
  <si>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</si>
  <si>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</si>
  <si>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</si>
  <si>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</si>
  <si>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</si>
  <si>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</si>
  <si>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</si>
  <si>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</si>
  <si>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</si>
  <si>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</si>
  <si>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</si>
  <si>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</si>
  <si>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</si>
  <si>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</si>
  <si>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</si>
  <si>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</si>
  <si>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</si>
  <si>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</si>
  <si>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</si>
  <si>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</si>
  <si>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</si>
  <si>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</si>
  <si>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</si>
  <si>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</si>
  <si>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</si>
  <si>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</si>
  <si>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</si>
  <si>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</si>
  <si>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</si>
  <si>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</si>
  <si>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</si>
  <si>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</si>
  <si>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</si>
  <si>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</si>
  <si>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</si>
  <si>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</si>
  <si>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</si>
  <si>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</si>
  <si>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</si>
  <si>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</si>
  <si>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</si>
  <si>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</si>
  <si>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</si>
  <si>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</si>
  <si>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</si>
  <si>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</si>
  <si>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</si>
  <si>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</si>
  <si>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</si>
  <si>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</si>
  <si>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</si>
  <si>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</si>
  <si>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</si>
  <si>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</si>
  <si>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</si>
  <si>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</si>
  <si>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</si>
  <si>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</si>
  <si>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</si>
  <si>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</si>
  <si>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</si>
  <si>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</si>
  <si>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</si>
  <si>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</si>
  <si>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</si>
  <si>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</si>
  <si>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</si>
  <si>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</si>
  <si>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</si>
  <si>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</si>
  <si>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</si>
  <si>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</si>
  <si>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</si>
  <si>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</si>
  <si>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</si>
  <si>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</si>
  <si>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</si>
  <si>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</si>
  <si>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</si>
  <si>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</si>
  <si>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</si>
  <si>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</si>
  <si>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</si>
  <si>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</si>
  <si>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</si>
  <si>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</si>
  <si>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</si>
  <si>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</si>
  <si>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</si>
  <si>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</si>
  <si>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</si>
  <si>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</si>
  <si>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</si>
  <si>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</si>
  <si>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</si>
  <si>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</si>
  <si>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</si>
  <si>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</si>
  <si>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</si>
  <si>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</si>
  <si>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</si>
  <si>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</si>
  <si>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</si>
  <si>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</si>
  <si>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</si>
  <si>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</si>
  <si>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</si>
  <si>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</si>
  <si>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</si>
  <si>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</si>
  <si>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</si>
  <si>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</si>
  <si>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</si>
  <si>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</si>
  <si>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</si>
  <si>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</si>
  <si>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</si>
  <si>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</si>
  <si>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</si>
  <si>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</si>
  <si>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</si>
  <si>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</si>
  <si>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</si>
  <si>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</si>
  <si>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</si>
  <si>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</si>
  <si>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</si>
  <si>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</si>
  <si>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</si>
  <si>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</si>
  <si>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</si>
  <si>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</si>
  <si>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</si>
  <si>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</si>
  <si>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</si>
  <si>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</si>
  <si>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</si>
  <si>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</si>
  <si>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</si>
  <si>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</si>
  <si>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</si>
  <si>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</si>
  <si>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</si>
  <si>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</si>
  <si>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</si>
  <si>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</si>
  <si>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</si>
  <si>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</si>
  <si>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</si>
  <si>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</si>
  <si>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</si>
  <si>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</si>
  <si>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</si>
  <si>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</si>
  <si>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</si>
  <si>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</si>
  <si>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</si>
  <si>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</si>
  <si>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</si>
  <si>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</si>
  <si>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</si>
  <si>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</si>
  <si>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</si>
  <si>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</si>
  <si>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</si>
  <si>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</si>
  <si>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</si>
  <si>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</si>
  <si>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</si>
  <si>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</si>
  <si>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</si>
  <si>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</si>
  <si>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</si>
  <si>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</si>
  <si>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</si>
  <si>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</si>
  <si>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</si>
  <si>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</si>
  <si>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</si>
  <si>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</si>
  <si>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</si>
  <si>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</si>
  <si>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</si>
  <si>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</si>
  <si>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</si>
  <si>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</si>
  <si>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</si>
  <si>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</si>
  <si>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</si>
  <si>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</si>
  <si>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</si>
  <si>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</si>
  <si>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</si>
  <si>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</si>
  <si>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</si>
  <si>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</si>
  <si>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</si>
  <si>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</si>
  <si>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</si>
  <si>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</si>
  <si>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</si>
  <si>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</si>
  <si>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</si>
  <si>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</si>
  <si>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</si>
  <si>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</si>
  <si>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</si>
  <si>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</si>
  <si>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</si>
  <si>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</si>
  <si>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</si>
  <si>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</si>
  <si>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</si>
  <si>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</si>
  <si>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</si>
  <si>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</si>
  <si>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</si>
  <si>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</si>
  <si>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</si>
  <si>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</si>
  <si>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</si>
  <si>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</si>
  <si>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</si>
  <si>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</si>
  <si>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</si>
  <si>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</si>
  <si>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</si>
  <si>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</si>
  <si>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</si>
  <si>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</si>
  <si>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</si>
  <si>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</si>
  <si>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</si>
  <si>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</si>
  <si>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</si>
  <si>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</si>
  <si>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</si>
  <si>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</si>
  <si>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</si>
  <si>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</si>
  <si>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</si>
  <si>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</si>
  <si>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</si>
  <si>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</si>
  <si>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</si>
  <si>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</si>
  <si>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</si>
  <si>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</si>
  <si>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</si>
  <si>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</si>
  <si>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</si>
  <si>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</si>
  <si>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</si>
  <si>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</si>
  <si>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</si>
  <si>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</si>
  <si>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</si>
  <si>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</si>
  <si>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</si>
  <si>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</si>
  <si>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</si>
  <si>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</si>
  <si>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</si>
  <si>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</si>
  <si>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</si>
  <si>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</si>
  <si>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</si>
  <si>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</si>
  <si>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</si>
  <si>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</si>
  <si>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</si>
  <si>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</si>
  <si>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</si>
  <si>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</si>
  <si>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</si>
  <si>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</si>
  <si>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</si>
  <si>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</si>
  <si>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</si>
  <si>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</si>
  <si>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</si>
  <si>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</si>
  <si>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</si>
  <si>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</si>
  <si>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</si>
  <si>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</si>
  <si>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</si>
  <si>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</si>
  <si>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</si>
  <si>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</si>
  <si>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</si>
  <si>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</si>
  <si>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</si>
  <si>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</si>
  <si>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</si>
  <si>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</si>
  <si>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</si>
  <si>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</si>
  <si>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</si>
  <si>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</si>
  <si>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</si>
  <si>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</si>
  <si>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</si>
  <si>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</si>
  <si>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</si>
  <si>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</si>
  <si>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</si>
  <si>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</si>
  <si>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</si>
  <si>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</si>
  <si>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</si>
  <si>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</si>
  <si>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</si>
  <si>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</si>
  <si>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</si>
  <si>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</si>
  <si>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</si>
  <si>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</si>
  <si>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</si>
  <si>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</si>
  <si>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</si>
  <si>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</si>
  <si>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</si>
  <si>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</si>
  <si>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</si>
  <si>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</si>
  <si>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</si>
  <si>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</si>
  <si>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</si>
  <si>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</si>
  <si>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</si>
  <si>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</si>
  <si>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</si>
  <si>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</si>
  <si>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</si>
  <si>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</si>
  <si>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</si>
  <si>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</si>
  <si>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</si>
  <si>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</si>
  <si>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</si>
  <si>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</si>
  <si>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</si>
  <si>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</si>
  <si>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</si>
  <si>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</si>
  <si>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</si>
  <si>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</si>
  <si>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</si>
  <si>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</si>
  <si>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</si>
  <si>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</si>
  <si>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</si>
  <si>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</si>
  <si>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</si>
  <si>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</si>
  <si>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</si>
  <si>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</si>
  <si>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</si>
  <si>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</si>
  <si>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</si>
  <si>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</si>
  <si>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</si>
  <si>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</si>
  <si>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</si>
  <si>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</si>
  <si>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</si>
  <si>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</si>
  <si>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</si>
  <si>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</si>
  <si>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</si>
  <si>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</si>
  <si>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</si>
  <si>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</si>
  <si>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</si>
  <si>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</si>
  <si>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</si>
  <si>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</si>
  <si>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</si>
  <si>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</si>
  <si>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</si>
  <si>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</si>
  <si>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</si>
  <si>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</si>
  <si>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</si>
  <si>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</si>
  <si>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</si>
  <si>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</si>
  <si>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</si>
  <si>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</si>
  <si>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</si>
  <si>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</si>
  <si>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</si>
  <si>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</si>
  <si>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</si>
  <si>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</si>
  <si>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</si>
  <si>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</si>
  <si>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</si>
  <si>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</si>
  <si>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</si>
  <si>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</si>
  <si>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</si>
  <si>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</si>
  <si>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</si>
  <si>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</si>
  <si>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</si>
  <si>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</si>
  <si>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</si>
  <si>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</si>
  <si>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</si>
  <si>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</si>
  <si>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</si>
  <si>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</si>
  <si>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</si>
  <si>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</si>
  <si>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</si>
  <si>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</si>
  <si>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</si>
  <si>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</si>
  <si>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</si>
  <si>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</si>
  <si>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</si>
  <si>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</si>
  <si>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</si>
  <si>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</si>
  <si>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</si>
  <si>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</si>
  <si>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</si>
  <si>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</si>
  <si>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</si>
  <si>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</si>
  <si>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</si>
  <si>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</si>
  <si>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</si>
  <si>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</si>
  <si>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</si>
  <si>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</si>
  <si>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</si>
  <si>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</si>
  <si>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</si>
  <si>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</si>
  <si>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</si>
  <si>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</si>
  <si>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</si>
  <si>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</si>
  <si>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</si>
  <si>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</si>
  <si>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</si>
  <si>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</si>
  <si>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</si>
  <si>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</si>
  <si>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</si>
  <si>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</si>
  <si>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</si>
  <si>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</si>
  <si>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</si>
  <si>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</si>
  <si>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</si>
  <si>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</si>
  <si>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</si>
  <si>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</si>
  <si>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</si>
  <si>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</si>
  <si>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</si>
  <si>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</si>
  <si>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</si>
  <si>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</si>
  <si>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</si>
  <si>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</si>
  <si>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</si>
  <si>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</si>
  <si>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</si>
  <si>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</si>
  <si>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</si>
  <si>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</si>
  <si>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</si>
  <si>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</si>
  <si>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</si>
  <si>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</si>
  <si>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</si>
  <si>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</si>
  <si>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</si>
  <si>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</si>
  <si>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</si>
  <si>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</si>
  <si>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</si>
  <si>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</si>
  <si>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</si>
  <si>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</si>
  <si>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</si>
  <si>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</si>
  <si>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</si>
  <si>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</si>
  <si>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</si>
  <si>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</si>
  <si>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</si>
  <si>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</si>
  <si>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</si>
  <si>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</si>
  <si>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</si>
  <si>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</si>
  <si>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</si>
  <si>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</si>
  <si>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</si>
  <si>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</si>
  <si>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</si>
  <si>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</si>
  <si>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</si>
  <si>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</si>
  <si>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</si>
  <si>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</si>
  <si>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</si>
  <si>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</si>
  <si>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</si>
  <si>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</si>
  <si>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</si>
  <si>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</si>
  <si>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</si>
  <si>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</si>
  <si>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</si>
  <si>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</si>
  <si>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</si>
  <si>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</si>
  <si>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</si>
  <si>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</si>
  <si>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</si>
  <si>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</si>
  <si>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</si>
  <si>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</si>
  <si>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</si>
  <si>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</si>
  <si>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</si>
  <si>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</si>
  <si>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</si>
  <si>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</si>
  <si>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</si>
  <si>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</si>
  <si>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</si>
  <si>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</si>
  <si>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</si>
  <si>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</si>
  <si>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</si>
  <si>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</si>
  <si>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</si>
  <si>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</si>
  <si>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</si>
  <si>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</si>
  <si>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</si>
  <si>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</si>
  <si>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</si>
  <si>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</si>
  <si>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</si>
  <si>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</si>
  <si>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</si>
  <si>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</si>
  <si>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</si>
  <si>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</si>
  <si>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</si>
  <si>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</si>
  <si>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</si>
  <si>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</si>
  <si>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</si>
  <si>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</si>
  <si>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</si>
  <si>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</si>
  <si>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</si>
  <si>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</si>
  <si>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</si>
  <si>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</si>
  <si>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</si>
  <si>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</si>
  <si>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</si>
  <si>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</si>
  <si>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</si>
  <si>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</si>
  <si>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</si>
  <si>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</si>
  <si>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</si>
  <si>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</si>
  <si>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</si>
  <si>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</si>
  <si>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</si>
  <si>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</si>
  <si>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</si>
  <si>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</si>
  <si>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</si>
  <si>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</si>
  <si>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</si>
  <si>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</si>
  <si>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</si>
  <si>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</si>
  <si>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</si>
  <si>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</si>
  <si>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</si>
  <si>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</si>
  <si>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</si>
  <si>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</si>
  <si>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</si>
  <si>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</si>
  <si>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</si>
  <si>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</si>
  <si>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</si>
  <si>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</si>
  <si>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</si>
  <si>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</si>
  <si>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</si>
  <si>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</si>
  <si>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</si>
  <si>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</si>
  <si>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</si>
  <si>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</si>
  <si>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</si>
  <si>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</si>
  <si>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</si>
  <si>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</si>
  <si>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</si>
  <si>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</si>
  <si>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</si>
  <si>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</si>
  <si>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</si>
  <si>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</si>
  <si>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</si>
  <si>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</si>
  <si>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</si>
  <si>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</si>
  <si>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</si>
  <si>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</si>
  <si>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</si>
  <si>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</si>
  <si>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</si>
  <si>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</si>
  <si>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</si>
  <si>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</si>
  <si>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</si>
  <si>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</si>
  <si>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</si>
  <si>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</si>
  <si>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</si>
  <si>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</si>
  <si>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</si>
  <si>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</si>
  <si>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</si>
  <si>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</si>
  <si>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</si>
  <si>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</si>
  <si>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</si>
  <si>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</si>
  <si>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</si>
  <si>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</si>
  <si>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</si>
  <si>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</si>
  <si>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</si>
  <si>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</si>
  <si>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</si>
  <si>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</si>
  <si>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</si>
  <si>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</si>
  <si>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</si>
  <si>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</si>
  <si>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</si>
  <si>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</si>
  <si>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</si>
  <si>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</si>
  <si>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</si>
  <si>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</si>
  <si>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</si>
  <si>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</si>
  <si>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</si>
  <si>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</si>
  <si>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</si>
  <si>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</si>
  <si>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</si>
  <si>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</si>
  <si>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</si>
  <si>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</si>
  <si>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</si>
  <si>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</si>
  <si>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</si>
  <si>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</si>
  <si>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</si>
  <si>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</si>
  <si>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</si>
  <si>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</si>
  <si>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</si>
  <si>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</si>
  <si>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</si>
  <si>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</si>
  <si>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</si>
  <si>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</si>
  <si>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</si>
  <si>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</si>
  <si>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</si>
  <si>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</si>
  <si>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</si>
  <si>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</si>
  <si>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</si>
  <si>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</si>
  <si>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</si>
  <si>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</si>
  <si>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</si>
  <si>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</si>
  <si>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</si>
  <si>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</si>
  <si>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</si>
  <si>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</si>
  <si>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</si>
  <si>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</si>
  <si>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</si>
  <si>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</si>
  <si>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</si>
  <si>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</si>
  <si>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</si>
  <si>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</si>
  <si>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</si>
  <si>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</si>
  <si>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</si>
  <si>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</si>
  <si>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</si>
  <si>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</si>
  <si>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</si>
  <si>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</si>
  <si>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</si>
  <si>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</si>
  <si>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</si>
  <si>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</si>
  <si>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</si>
  <si>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</si>
  <si>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</si>
  <si>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</si>
  <si>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</si>
  <si>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</si>
  <si>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</si>
  <si>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</si>
  <si>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</si>
  <si>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</si>
  <si>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</si>
  <si>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</si>
  <si>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</si>
  <si>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</si>
  <si>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</si>
  <si>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</si>
  <si>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</si>
  <si>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</si>
  <si>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</si>
  <si>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</si>
  <si>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</si>
  <si>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</si>
  <si>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</si>
  <si>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</si>
  <si>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</si>
  <si>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</si>
  <si>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</si>
  <si>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</si>
  <si>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</si>
  <si>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</si>
  <si>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</si>
  <si>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</si>
  <si>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</si>
  <si>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</si>
  <si>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</si>
  <si>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</si>
  <si>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</si>
  <si>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</si>
  <si>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</si>
  <si>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</si>
  <si>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</si>
  <si>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</si>
  <si>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</si>
  <si>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</si>
  <si>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</si>
  <si>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</si>
  <si>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</si>
  <si>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</si>
  <si>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</si>
  <si>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</si>
  <si>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</si>
  <si>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</si>
  <si>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</si>
  <si>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</si>
  <si>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</si>
  <si>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</si>
  <si>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</si>
  <si>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</si>
  <si>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</si>
  <si>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</si>
  <si>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</si>
  <si>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</si>
  <si>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</si>
  <si>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</si>
  <si>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</si>
  <si>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</si>
  <si>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</si>
  <si>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</si>
  <si>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</si>
  <si>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</si>
  <si>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</si>
  <si>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</si>
  <si>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</si>
  <si>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</si>
  <si>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</si>
  <si>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</si>
  <si>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</si>
  <si>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</si>
  <si>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</si>
  <si>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</si>
  <si>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</si>
  <si>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</si>
  <si>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</si>
  <si>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</si>
  <si>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</si>
  <si>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</si>
  <si>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</si>
  <si>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</si>
  <si>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</si>
  <si>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</si>
  <si>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</si>
  <si>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</si>
  <si>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</si>
  <si>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</si>
  <si>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</si>
  <si>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</si>
  <si>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</si>
  <si>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</si>
  <si>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</si>
  <si>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</si>
  <si>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</si>
  <si>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</si>
  <si>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</si>
  <si>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</si>
  <si>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</si>
  <si>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</si>
  <si>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</si>
  <si>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</si>
  <si>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</si>
  <si>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</si>
  <si>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</si>
  <si>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</si>
  <si>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</si>
  <si>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</si>
  <si>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</si>
  <si>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</si>
  <si>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</si>
  <si>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</si>
  <si>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</si>
  <si>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</si>
  <si>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</si>
  <si>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</si>
  <si>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</si>
  <si>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</si>
  <si>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</si>
  <si>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</si>
  <si>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</si>
  <si>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</si>
  <si>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</si>
  <si>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</si>
  <si>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</si>
  <si>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</si>
  <si>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</si>
  <si>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</si>
  <si>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</si>
  <si>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</si>
  <si>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</si>
  <si>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</si>
  <si>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</si>
  <si>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</si>
  <si>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</si>
  <si>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</si>
  <si>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</si>
  <si>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</si>
  <si>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</si>
  <si>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</si>
  <si>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</si>
  <si>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</si>
  <si>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</si>
  <si>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</si>
  <si>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</si>
  <si>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</si>
  <si>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</si>
  <si>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</si>
  <si>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</si>
  <si>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</si>
  <si>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</si>
  <si>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</si>
  <si>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</si>
  <si>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</si>
  <si>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</si>
  <si>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</si>
  <si>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</si>
  <si>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</si>
  <si>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</si>
  <si>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</si>
  <si>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</si>
  <si>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</si>
  <si>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</si>
  <si>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</si>
  <si>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</si>
  <si>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</si>
  <si>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</si>
  <si>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</si>
  <si>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</si>
  <si>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</si>
  <si>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</si>
  <si>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</si>
  <si>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</si>
  <si>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</si>
  <si>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</si>
  <si>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</si>
  <si>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</si>
  <si>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</si>
  <si>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</si>
  <si>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</si>
  <si>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</si>
  <si>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</si>
  <si>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</si>
  <si>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</si>
  <si>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</si>
  <si>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</si>
  <si>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</si>
  <si>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</si>
  <si>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</si>
  <si>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</si>
  <si>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</si>
  <si>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</si>
  <si>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</si>
  <si>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</si>
  <si>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</si>
  <si>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</si>
  <si>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</si>
  <si>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</si>
  <si>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</si>
  <si>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</si>
  <si>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</si>
  <si>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</si>
  <si>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</si>
  <si>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</si>
  <si>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</si>
  <si>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</si>
  <si>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</si>
  <si>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</si>
  <si>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</si>
  <si>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</si>
  <si>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</si>
  <si>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</si>
  <si>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</si>
  <si>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</si>
  <si>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</si>
  <si>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</si>
  <si>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</si>
  <si>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</si>
  <si>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</si>
  <si>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</si>
  <si>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</si>
  <si>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</si>
  <si>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</si>
  <si>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</si>
  <si>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</si>
  <si>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</si>
  <si>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</si>
  <si>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</si>
  <si>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</si>
  <si>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</si>
  <si>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</si>
  <si>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</si>
  <si>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</si>
  <si>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</si>
  <si>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</si>
  <si>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</si>
  <si>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</si>
  <si>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</si>
  <si>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</si>
  <si>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</si>
  <si>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</si>
  <si>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</si>
  <si>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</si>
  <si>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</si>
  <si>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</si>
  <si>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</si>
  <si>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</si>
  <si>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</si>
  <si>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</si>
  <si>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</si>
  <si>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</si>
  <si>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</si>
  <si>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</si>
  <si>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</si>
  <si>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</si>
  <si>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</si>
  <si>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</si>
  <si>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</si>
  <si>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</si>
  <si>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</si>
  <si>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</si>
  <si>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</si>
  <si>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</si>
  <si>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</si>
  <si>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</si>
  <si>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</si>
  <si>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</si>
  <si>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</si>
  <si>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</si>
  <si>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</si>
  <si>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</si>
  <si>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</si>
  <si>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</si>
  <si>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</si>
  <si>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</si>
  <si>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</si>
  <si>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</si>
  <si>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</si>
  <si>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</si>
  <si>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</si>
  <si>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</si>
  <si>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</si>
  <si>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</si>
  <si>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</si>
  <si>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</si>
  <si>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</si>
  <si>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</si>
  <si>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</si>
  <si>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</si>
  <si>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</si>
  <si>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</si>
  <si>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</si>
  <si>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</si>
  <si>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</si>
  <si>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</si>
  <si>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</si>
  <si>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</si>
  <si>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</si>
  <si>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</si>
  <si>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</si>
  <si>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</si>
  <si>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</si>
  <si>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</si>
  <si>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</si>
  <si>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</si>
  <si>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</si>
  <si>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</si>
  <si>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</si>
  <si>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</si>
  <si>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</si>
  <si>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</si>
  <si>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</si>
  <si>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</si>
  <si>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</si>
  <si>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</si>
  <si>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</si>
  <si>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</si>
  <si>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</si>
  <si>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</si>
  <si>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</si>
  <si>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</si>
  <si>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</si>
  <si>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</si>
  <si>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</si>
  <si>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</si>
  <si>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</si>
  <si>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</si>
  <si>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</si>
  <si>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</si>
  <si>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</si>
  <si>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</si>
  <si>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</si>
  <si>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</si>
  <si>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</si>
  <si>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</si>
  <si>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</si>
  <si>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</si>
  <si>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</si>
  <si>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</si>
  <si>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</si>
  <si>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</si>
  <si>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</si>
  <si>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</si>
  <si>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</si>
  <si>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</si>
  <si>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</si>
  <si>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</si>
  <si>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</si>
  <si>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</si>
  <si>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</si>
  <si>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</si>
  <si>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</si>
  <si>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</si>
  <si>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</si>
  <si>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</si>
  <si>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</si>
  <si>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</si>
  <si>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</si>
  <si>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</si>
  <si>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</si>
  <si>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</si>
  <si>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</si>
  <si>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</si>
  <si>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</si>
  <si>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</si>
  <si>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</si>
  <si>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</si>
  <si>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</si>
  <si>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</si>
  <si>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</si>
  <si>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</si>
  <si>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</si>
  <si>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</si>
  <si>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</si>
  <si>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</si>
  <si>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</si>
  <si>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</si>
  <si>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</si>
  <si>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</si>
  <si>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</si>
  <si>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</si>
  <si>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</si>
  <si>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</si>
  <si>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</si>
  <si>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</si>
  <si>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</si>
  <si>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</si>
  <si>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</si>
  <si>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</si>
  <si>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</si>
  <si>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</si>
  <si>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</si>
  <si>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</si>
  <si>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</si>
  <si>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</si>
  <si>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</si>
  <si>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</si>
  <si>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</si>
  <si>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</si>
  <si>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</si>
  <si>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</si>
  <si>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</si>
  <si>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</si>
  <si>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</si>
  <si>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</si>
  <si>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</si>
  <si>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</si>
  <si>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</si>
  <si>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</si>
  <si>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</si>
  <si>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</si>
  <si>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</si>
  <si>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</si>
  <si>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</si>
  <si>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</si>
  <si>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</si>
  <si>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</si>
  <si>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</si>
  <si>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</si>
  <si>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</si>
  <si>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</si>
  <si>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</si>
  <si>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</si>
  <si>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</si>
  <si>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</si>
  <si>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</si>
  <si>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</si>
  <si>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</si>
  <si>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</si>
  <si>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</si>
  <si>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</si>
  <si>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</si>
  <si>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</si>
  <si>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</si>
  <si>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</si>
  <si>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</si>
  <si>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</si>
  <si>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</si>
  <si>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</si>
  <si>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</si>
  <si>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</si>
  <si>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</si>
  <si>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</si>
  <si>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</si>
  <si>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</si>
  <si>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</si>
  <si>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</si>
  <si>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</si>
  <si>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</si>
  <si>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</si>
  <si>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</si>
  <si>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</si>
  <si>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</si>
  <si>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</si>
  <si>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</si>
  <si>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</si>
  <si>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</si>
  <si>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</si>
  <si>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</si>
  <si>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</si>
  <si>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</si>
  <si>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</si>
  <si>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</si>
  <si>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</si>
  <si>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</si>
  <si>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</si>
  <si>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</si>
  <si>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</si>
  <si>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</si>
  <si>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</si>
  <si>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</si>
  <si>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</si>
  <si>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</si>
  <si>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</si>
  <si>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</si>
  <si>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</si>
  <si>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</si>
  <si>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</si>
  <si>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</si>
  <si>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</si>
  <si>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</si>
  <si>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</si>
  <si>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</si>
  <si>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</si>
  <si>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</si>
  <si>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</si>
  <si>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</si>
  <si>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</si>
  <si>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</si>
  <si>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</si>
  <si>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</si>
  <si>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</si>
  <si>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</si>
  <si>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</si>
  <si>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</si>
  <si>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</si>
  <si>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</si>
  <si>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</si>
  <si>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</si>
  <si>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</si>
  <si>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</si>
  <si>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</si>
  <si>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</si>
  <si>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</si>
  <si>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</si>
  <si>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</si>
  <si>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</si>
  <si>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</si>
  <si>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</si>
  <si>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</si>
  <si>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</si>
  <si>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</si>
  <si>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</si>
  <si>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</si>
  <si>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</si>
  <si>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</si>
  <si>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</si>
  <si>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</si>
  <si>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</si>
  <si>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</si>
  <si>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</si>
  <si>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</si>
  <si>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</si>
  <si>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</si>
  <si>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</si>
  <si>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</si>
  <si>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</si>
  <si>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</si>
  <si>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</si>
  <si>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</si>
  <si>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</si>
  <si>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</si>
  <si>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</si>
  <si>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</si>
  <si>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</si>
  <si>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</si>
  <si>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</si>
  <si>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</si>
  <si>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</si>
  <si>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</si>
  <si>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</si>
  <si>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</si>
  <si>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</si>
  <si>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</si>
  <si>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</si>
  <si>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</si>
  <si>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</si>
  <si>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</si>
  <si>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</si>
  <si>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</si>
  <si>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</si>
  <si>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</si>
  <si>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</si>
  <si>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</si>
  <si>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</si>
  <si>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</si>
  <si>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</si>
  <si>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</si>
  <si>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</si>
  <si>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</si>
  <si>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</si>
  <si>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</si>
  <si>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</si>
  <si>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</si>
  <si>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</si>
  <si>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</si>
  <si>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</si>
  <si>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</si>
  <si>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</si>
  <si>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</si>
  <si>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</si>
  <si>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</si>
  <si>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</si>
  <si>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</si>
  <si>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</si>
  <si>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</si>
  <si>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</si>
  <si>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</si>
  <si>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</si>
  <si>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</si>
  <si>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</si>
  <si>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</si>
  <si>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</si>
  <si>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</si>
  <si>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</si>
  <si>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</si>
  <si>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</si>
  <si>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</si>
  <si>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</si>
  <si>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</si>
  <si>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</si>
  <si>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</si>
  <si>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</si>
  <si>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</si>
  <si>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</si>
  <si>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</si>
  <si>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</si>
  <si>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</si>
  <si>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</si>
  <si>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</si>
  <si>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</si>
  <si>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</si>
  <si>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</si>
  <si>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</si>
  <si>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</si>
  <si>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</si>
  <si>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</si>
  <si>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</si>
  <si>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</si>
  <si>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</si>
  <si>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</si>
  <si>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</si>
  <si>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</si>
  <si>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</si>
  <si>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</si>
  <si>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</si>
  <si>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</si>
  <si>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</si>
  <si>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</si>
  <si>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</si>
  <si>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</si>
  <si>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</si>
  <si>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</si>
  <si>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</si>
  <si>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</si>
  <si>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</si>
  <si>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</si>
  <si>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</si>
  <si>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</si>
  <si>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</si>
  <si>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</si>
  <si>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</si>
  <si>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</si>
  <si>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</si>
  <si>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</si>
  <si>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</si>
  <si>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</si>
  <si>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</si>
  <si>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</si>
  <si>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</si>
  <si>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</si>
  <si>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</si>
  <si>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</si>
  <si>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</si>
  <si>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</si>
  <si>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</si>
  <si>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</si>
  <si>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</si>
  <si>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</si>
  <si>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</si>
  <si>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</si>
  <si>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</si>
  <si>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</si>
  <si>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</si>
  <si>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</si>
  <si>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</si>
  <si>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</si>
  <si>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</si>
  <si>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</si>
  <si>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</si>
  <si>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</si>
  <si>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</si>
  <si>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</si>
  <si>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</si>
  <si>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</si>
  <si>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</si>
  <si>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</si>
  <si>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</si>
  <si>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</si>
  <si>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</si>
  <si>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</si>
  <si>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</si>
  <si>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</si>
  <si>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</si>
  <si>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</si>
  <si>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</si>
  <si>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</si>
  <si>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</si>
  <si>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</si>
  <si>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</si>
  <si>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</si>
  <si>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</si>
  <si>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</si>
  <si>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</si>
  <si>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</si>
  <si>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</si>
  <si>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</si>
  <si>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</si>
  <si>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</si>
  <si>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</si>
  <si>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</si>
  <si>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</si>
  <si>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</si>
  <si>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</si>
  <si>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</si>
  <si>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</si>
  <si>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</si>
  <si>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</si>
  <si>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</si>
  <si>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</si>
  <si>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</si>
  <si>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</si>
  <si>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</si>
  <si>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</si>
  <si>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</si>
  <si>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</si>
  <si>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</si>
  <si>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</si>
  <si>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</si>
  <si>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</si>
  <si>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</si>
  <si>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</si>
  <si>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</si>
  <si>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</si>
  <si>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</si>
  <si>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</si>
  <si>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</si>
  <si>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</si>
  <si>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</si>
  <si>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</si>
  <si>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</si>
  <si>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</si>
  <si>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</si>
  <si>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</si>
  <si>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</si>
  <si>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</si>
  <si>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</si>
  <si>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</si>
  <si>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</si>
  <si>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</si>
  <si>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</si>
  <si>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</si>
  <si>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</si>
  <si>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</si>
  <si>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</si>
  <si>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</si>
  <si>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</si>
  <si>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</si>
  <si>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</si>
  <si>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</si>
  <si>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</si>
  <si>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</si>
  <si>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</si>
  <si>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</si>
  <si>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</si>
  <si>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</si>
  <si>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</si>
  <si>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</si>
  <si>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</si>
  <si>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</si>
  <si>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</si>
  <si>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</si>
  <si>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</si>
  <si>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</si>
  <si>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</si>
  <si>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</si>
  <si>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</si>
  <si>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</si>
  <si>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</si>
  <si>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</si>
  <si>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</si>
  <si>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</si>
  <si>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</si>
  <si>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</si>
  <si>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</si>
  <si>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</si>
  <si>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</si>
  <si>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</si>
  <si>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</si>
  <si>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</si>
  <si>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</si>
  <si>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</si>
  <si>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</si>
  <si>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</si>
  <si>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</si>
  <si>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</si>
  <si>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</si>
  <si>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</si>
  <si>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</si>
  <si>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</si>
  <si>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</si>
  <si>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</si>
  <si>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</si>
  <si>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</si>
  <si>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</si>
  <si>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</si>
  <si>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</si>
  <si>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</si>
  <si>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</si>
  <si>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</si>
  <si>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</si>
  <si>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</si>
  <si>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</si>
  <si>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</si>
  <si>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</si>
  <si>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</si>
  <si>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</si>
  <si>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</si>
  <si>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</si>
  <si>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</si>
  <si>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</si>
  <si>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</si>
  <si>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</si>
  <si>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</si>
  <si>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</si>
  <si>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</si>
  <si>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</si>
  <si>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</si>
  <si>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</si>
  <si>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</si>
  <si>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</si>
  <si>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</si>
  <si>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</si>
  <si>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</si>
  <si>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</si>
  <si>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</si>
  <si>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</si>
  <si>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</si>
  <si>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</si>
  <si>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</si>
  <si>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</si>
  <si>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</si>
  <si>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</si>
  <si>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</si>
  <si>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</si>
  <si>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</si>
  <si>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</si>
  <si>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</si>
  <si>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</si>
  <si>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</si>
  <si>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</si>
  <si>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</si>
  <si>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</si>
  <si>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</si>
  <si>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</si>
  <si>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</si>
  <si>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</si>
  <si>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</si>
  <si>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</si>
  <si>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</si>
  <si>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</si>
  <si>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</si>
  <si>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</si>
  <si>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</si>
  <si>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</si>
  <si>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</si>
  <si>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</si>
  <si>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</si>
  <si>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</si>
  <si>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</si>
  <si>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</si>
  <si>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</si>
  <si>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</si>
  <si>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</si>
  <si>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</si>
  <si>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</si>
  <si>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</si>
  <si>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</si>
  <si>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</si>
  <si>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</si>
  <si>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</si>
  <si>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</si>
  <si>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</si>
  <si>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</si>
  <si>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</si>
  <si>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</si>
  <si>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</si>
  <si>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</si>
  <si>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</si>
  <si>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</si>
  <si>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</si>
  <si>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</si>
  <si>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</si>
  <si>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</si>
  <si>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</si>
  <si>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</si>
  <si>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</si>
  <si>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</si>
  <si>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</si>
  <si>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</si>
  <si>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</si>
  <si>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</si>
  <si>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</si>
  <si>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</si>
  <si>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</si>
  <si>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</si>
  <si>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</si>
  <si>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</si>
  <si>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</si>
  <si>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</si>
  <si>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</si>
  <si>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</si>
  <si>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</si>
  <si>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</si>
  <si>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</si>
  <si>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</si>
  <si>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</si>
  <si>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</si>
  <si>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</si>
  <si>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</si>
  <si>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</si>
  <si>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</si>
  <si>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</si>
  <si>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</si>
  <si>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</si>
  <si>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</si>
  <si>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</si>
  <si>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</si>
  <si>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</si>
  <si>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</si>
  <si>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</si>
  <si>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</si>
  <si>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</si>
  <si>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</si>
  <si>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</si>
  <si>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</si>
  <si>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</si>
  <si>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</si>
  <si>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</si>
  <si>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</si>
  <si>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</si>
  <si>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</si>
  <si>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</si>
  <si>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</si>
  <si>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</si>
  <si>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</si>
  <si>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</si>
  <si>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</si>
  <si>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</si>
  <si>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</si>
  <si>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</si>
  <si>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</si>
  <si>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</si>
  <si>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</si>
  <si>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</si>
  <si>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</si>
  <si>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</si>
  <si>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</si>
  <si>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</si>
  <si>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</si>
  <si>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</si>
  <si>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</si>
  <si>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</si>
  <si>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</si>
  <si>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</si>
  <si>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</si>
  <si>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</si>
  <si>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</si>
  <si>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</si>
  <si>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</si>
  <si>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</si>
  <si>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</si>
  <si>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</si>
  <si>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</si>
  <si>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</si>
  <si>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</si>
  <si>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</si>
  <si>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</si>
  <si>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</si>
  <si>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</si>
  <si>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</si>
  <si>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</si>
  <si>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</si>
  <si>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</si>
  <si>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</si>
  <si>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</si>
  <si>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</si>
  <si>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</si>
  <si>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</si>
  <si>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</si>
  <si>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</si>
  <si>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</si>
  <si>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</si>
  <si>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</si>
  <si>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</si>
  <si>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</si>
  <si>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</si>
  <si>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</si>
  <si>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</si>
  <si>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</si>
  <si>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</si>
  <si>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</si>
  <si>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</si>
  <si>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</si>
  <si>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</si>
  <si>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</si>
  <si>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</si>
  <si>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</si>
  <si>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</si>
  <si>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</si>
  <si>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</si>
  <si>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</si>
  <si>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</si>
  <si>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</si>
  <si>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</si>
  <si>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</si>
  <si>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</si>
  <si>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</si>
  <si>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</si>
  <si>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</si>
  <si>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</si>
  <si>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</si>
  <si>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</si>
  <si>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</si>
  <si>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</si>
  <si>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</si>
  <si>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</si>
  <si>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</si>
  <si>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</si>
  <si>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</si>
  <si>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</si>
  <si>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</si>
  <si>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</si>
  <si>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</si>
  <si>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</si>
  <si>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</si>
  <si>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</si>
  <si>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</si>
  <si>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</si>
  <si>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</si>
  <si>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</si>
  <si>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</si>
  <si>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</si>
  <si>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</si>
  <si>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</si>
  <si>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</si>
  <si>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</si>
  <si>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</si>
  <si>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</si>
  <si>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</si>
  <si>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</si>
  <si>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</si>
  <si>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</si>
  <si>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</si>
  <si>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</si>
  <si>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</si>
  <si>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</si>
  <si>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</si>
  <si>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</si>
  <si>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</si>
  <si>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</si>
  <si>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</si>
  <si>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</si>
  <si>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</si>
  <si>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</si>
  <si>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</si>
  <si>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</si>
  <si>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</si>
  <si>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</si>
  <si>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</si>
  <si>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</si>
  <si>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</si>
  <si>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</si>
  <si>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</si>
  <si>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</si>
  <si>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</si>
  <si>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</si>
  <si>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</si>
  <si>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</si>
  <si>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</si>
  <si>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</si>
  <si>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</si>
  <si>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</si>
  <si>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</si>
  <si>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</si>
  <si>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</si>
  <si>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</si>
  <si>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</si>
  <si>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</si>
  <si>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</si>
  <si>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</si>
  <si>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</si>
  <si>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</si>
  <si>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</si>
  <si>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</si>
  <si>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</si>
  <si>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</si>
  <si>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</si>
  <si>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</si>
  <si>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</si>
  <si>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</si>
  <si>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</si>
  <si>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</si>
  <si>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</si>
  <si>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</si>
  <si>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</si>
  <si>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</si>
  <si>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</si>
  <si>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</si>
  <si>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</si>
  <si>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</si>
  <si>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</si>
  <si>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</si>
  <si>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</si>
  <si>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</si>
  <si>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</si>
  <si>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</si>
  <si>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</si>
  <si>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</si>
  <si>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</si>
  <si>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</si>
  <si>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</si>
  <si>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</si>
  <si>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</si>
  <si>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</si>
  <si>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</si>
  <si>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</si>
  <si>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</si>
  <si>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</si>
  <si>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</si>
  <si>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</si>
  <si>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</si>
  <si>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</si>
  <si>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</si>
  <si>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</si>
  <si>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</si>
  <si>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</si>
  <si>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</si>
  <si>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</si>
  <si>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</si>
  <si>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</si>
  <si>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</si>
  <si>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</si>
  <si>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</si>
  <si>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</si>
  <si>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</si>
  <si>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</si>
  <si>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</si>
  <si>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</si>
  <si>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</si>
  <si>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</si>
  <si>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</si>
  <si>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</si>
  <si>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</si>
  <si>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</si>
  <si>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</si>
  <si>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</si>
  <si>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</si>
  <si>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</si>
  <si>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</si>
  <si>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</si>
  <si>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</si>
  <si>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</si>
  <si>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</si>
  <si>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</si>
  <si>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</si>
  <si>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</si>
  <si>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</si>
  <si>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</si>
  <si>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</si>
  <si>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</si>
  <si>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</si>
  <si>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</si>
  <si>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</si>
  <si>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</si>
  <si>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</si>
  <si>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</si>
  <si>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</si>
  <si>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</si>
  <si>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</si>
  <si>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</si>
  <si>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</si>
  <si>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</si>
  <si>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</si>
  <si>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</si>
  <si>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</si>
  <si>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</si>
  <si>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</si>
  <si>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</si>
  <si>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</si>
  <si>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</si>
  <si>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</si>
  <si>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</si>
  <si>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</si>
  <si>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</si>
  <si>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</si>
  <si>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</si>
  <si>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</si>
  <si>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</si>
  <si>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</si>
  <si>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</si>
  <si>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</si>
  <si>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</si>
  <si>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</si>
  <si>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</si>
  <si>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</si>
  <si>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</si>
  <si>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</si>
  <si>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</si>
  <si>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</si>
  <si>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</si>
  <si>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</si>
  <si>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</si>
  <si>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</si>
  <si>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</si>
  <si>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</si>
  <si>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</si>
  <si>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</si>
  <si>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</si>
  <si>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</si>
  <si>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</si>
  <si>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</si>
  <si>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</si>
  <si>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</si>
  <si>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</si>
  <si>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</si>
  <si>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</si>
  <si>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</si>
  <si>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</si>
  <si>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</si>
  <si>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</si>
  <si>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</si>
  <si>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</si>
  <si>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</si>
  <si>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</si>
  <si>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</si>
  <si>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</si>
  <si>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</si>
  <si>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</si>
  <si>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</si>
  <si>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</si>
  <si>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</si>
  <si>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</si>
  <si>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</si>
  <si>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</si>
  <si>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</si>
  <si>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</si>
  <si>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</si>
  <si>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</si>
  <si>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</si>
  <si>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</si>
  <si>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</si>
  <si>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</si>
  <si>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</si>
  <si>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</si>
  <si>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</si>
  <si>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</si>
  <si>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</si>
  <si>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</si>
  <si>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</si>
  <si>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</si>
  <si>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</si>
  <si>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</si>
  <si>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</si>
  <si>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</si>
  <si>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</si>
  <si>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</si>
  <si>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</si>
  <si>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</si>
  <si>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</si>
  <si>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</si>
  <si>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</si>
  <si>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</si>
  <si>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</si>
  <si>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</si>
  <si>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</si>
  <si>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</si>
  <si>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</si>
  <si>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</si>
  <si>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</si>
  <si>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</si>
  <si>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</si>
  <si>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</si>
  <si>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</si>
  <si>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</si>
  <si>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</si>
  <si>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</si>
  <si>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</si>
  <si>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</si>
  <si>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</si>
  <si>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</si>
  <si>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</si>
  <si>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</si>
  <si>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</si>
  <si>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</si>
  <si>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</si>
  <si>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</si>
  <si>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</si>
  <si>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</si>
  <si>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</si>
  <si>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</si>
  <si>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</si>
  <si>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</si>
  <si>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</si>
  <si>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</si>
  <si>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</si>
  <si>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</si>
  <si>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</si>
  <si>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</si>
  <si>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</si>
  <si>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</si>
  <si>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</si>
  <si>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</si>
  <si>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</si>
  <si>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</si>
  <si>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</si>
  <si>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</si>
  <si>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</si>
  <si>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</si>
  <si>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</si>
  <si>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</si>
  <si>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</si>
  <si>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</si>
  <si>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</si>
  <si>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</si>
  <si>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</si>
  <si>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</si>
  <si>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</si>
  <si>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</si>
  <si>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</si>
  <si>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</si>
  <si>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</si>
  <si>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</si>
  <si>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</si>
  <si>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</si>
  <si>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</si>
  <si>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</si>
  <si>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</si>
  <si>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</si>
  <si>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</si>
  <si>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</si>
  <si>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</si>
  <si>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</si>
  <si>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</si>
  <si>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</si>
  <si>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</si>
  <si>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</si>
  <si>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</si>
  <si>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</si>
  <si>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</si>
  <si>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</si>
  <si>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</si>
  <si>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</si>
  <si>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</si>
  <si>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</si>
  <si>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</si>
  <si>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</si>
  <si>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</si>
  <si>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</si>
  <si>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</si>
  <si>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</si>
  <si>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</si>
  <si>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</si>
  <si>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</si>
  <si>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</si>
  <si>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</si>
  <si>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</si>
  <si>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</si>
  <si>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</si>
  <si>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</si>
  <si>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</si>
  <si>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</si>
  <si>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</si>
  <si>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</si>
  <si>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</si>
  <si>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</si>
  <si>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</si>
  <si>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</si>
  <si>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</si>
  <si>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</si>
  <si>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</si>
  <si>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</si>
  <si>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</si>
  <si>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</si>
  <si>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</si>
  <si>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</si>
  <si>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</si>
  <si>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</si>
  <si>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</si>
  <si>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</si>
  <si>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</si>
  <si>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</si>
  <si>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</si>
  <si>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</si>
  <si>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</si>
  <si>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</si>
  <si>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</si>
  <si>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</si>
  <si>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</si>
  <si>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</si>
  <si>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</si>
  <si>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</si>
  <si>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</si>
  <si>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</si>
  <si>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</si>
  <si>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</si>
  <si>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</si>
  <si>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</si>
  <si>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</si>
  <si>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</si>
  <si>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</si>
  <si>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</si>
  <si>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</si>
  <si>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</si>
  <si>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</si>
  <si>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</si>
  <si>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</si>
  <si>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</si>
  <si>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</si>
  <si>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</si>
  <si>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</si>
  <si>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</si>
  <si>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</si>
  <si>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</si>
  <si>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</si>
  <si>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</si>
  <si>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</si>
  <si>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</si>
  <si>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</si>
  <si>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</si>
  <si>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</si>
  <si>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</si>
  <si>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</si>
  <si>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</si>
  <si>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</si>
  <si>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</si>
  <si>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</si>
  <si>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</si>
  <si>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</si>
  <si>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</si>
  <si>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</si>
  <si>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</si>
  <si>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</si>
  <si>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</si>
  <si>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</si>
  <si>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</si>
  <si>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</si>
  <si>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</si>
  <si>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</si>
  <si>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</si>
  <si>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</si>
  <si>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</si>
  <si>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</si>
  <si>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</si>
  <si>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</si>
  <si>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</si>
  <si>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</si>
  <si>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</si>
  <si>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</si>
  <si>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</si>
  <si>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</si>
  <si>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</si>
  <si>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</si>
  <si>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</si>
  <si>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</si>
  <si>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</si>
  <si>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</si>
  <si>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</si>
  <si>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</si>
  <si>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</si>
  <si>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</si>
  <si>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</si>
  <si>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</si>
  <si>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</si>
  <si>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</si>
  <si>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</si>
  <si>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</si>
  <si>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</si>
  <si>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</si>
  <si>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</si>
  <si>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</si>
  <si>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</si>
  <si>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</si>
  <si>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</si>
  <si>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</si>
  <si>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</si>
  <si>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</si>
  <si>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</si>
  <si>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</si>
  <si>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</si>
  <si>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</si>
  <si>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</si>
  <si>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</si>
  <si>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</si>
  <si>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</si>
  <si>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</si>
  <si>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</si>
  <si>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</si>
  <si>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</si>
  <si>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</si>
  <si>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</si>
  <si>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</si>
  <si>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</si>
  <si>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</si>
  <si>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</si>
  <si>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</si>
  <si>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</si>
  <si>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</si>
  <si>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</si>
  <si>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</si>
  <si>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</si>
  <si>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</si>
  <si>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</si>
  <si>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</si>
  <si>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</si>
  <si>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</si>
  <si>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</si>
  <si>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</si>
  <si>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</si>
  <si>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</si>
  <si>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</si>
  <si>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</si>
  <si>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</si>
  <si>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</si>
  <si>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</si>
  <si>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</si>
  <si>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</si>
  <si>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</si>
  <si>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</si>
  <si>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</si>
  <si>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</si>
  <si>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</si>
  <si>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</si>
  <si>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</si>
  <si>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</si>
  <si>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</si>
  <si>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</si>
  <si>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</si>
  <si>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</si>
  <si>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</si>
  <si>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</si>
  <si>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</si>
  <si>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</si>
  <si>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</si>
  <si>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</si>
  <si>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</si>
  <si>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</si>
  <si>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</si>
  <si>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</si>
  <si>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</si>
  <si>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</si>
  <si>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</si>
  <si>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</si>
  <si>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</si>
  <si>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</si>
  <si>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</si>
  <si>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</si>
  <si>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</si>
  <si>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</si>
  <si>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</si>
  <si>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</si>
  <si>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</si>
  <si>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</si>
  <si>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</si>
  <si>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</si>
  <si>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</si>
  <si>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</si>
  <si>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</si>
  <si>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</si>
  <si>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</si>
  <si>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</si>
  <si>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</si>
  <si>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</si>
  <si>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</si>
  <si>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</si>
  <si>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</si>
  <si>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</si>
  <si>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</si>
  <si>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</si>
  <si>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</si>
  <si>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</si>
  <si>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</si>
  <si>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</si>
  <si>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</si>
  <si>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</si>
  <si>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</si>
  <si>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</si>
  <si>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</si>
  <si>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</si>
  <si>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</si>
  <si>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</si>
  <si>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</si>
  <si>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</si>
  <si>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</si>
  <si>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</si>
  <si>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</si>
  <si>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</si>
  <si>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</si>
  <si>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</si>
  <si>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</si>
  <si>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</si>
  <si>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</si>
  <si>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</si>
  <si>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</si>
  <si>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</si>
  <si>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</si>
  <si>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</si>
  <si>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</si>
  <si>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</si>
  <si>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</si>
  <si>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</si>
  <si>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</si>
  <si>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</si>
  <si>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</si>
  <si>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</si>
  <si>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</si>
  <si>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</si>
  <si>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</si>
  <si>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</si>
  <si>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</si>
  <si>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</si>
  <si>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</si>
  <si>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</si>
  <si>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</si>
  <si>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</si>
  <si>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</si>
  <si>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</si>
  <si>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</si>
  <si>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</si>
  <si>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</si>
  <si>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</si>
  <si>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</si>
  <si>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</si>
  <si>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</si>
  <si>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</si>
  <si>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</si>
  <si>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</si>
  <si>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</si>
  <si>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</si>
  <si>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</si>
  <si>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</si>
  <si>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</si>
  <si>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</si>
  <si>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</si>
  <si>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</si>
  <si>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</si>
  <si>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</si>
  <si>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</si>
  <si>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</si>
  <si>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</si>
  <si>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</si>
  <si>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</si>
  <si>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</si>
  <si>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</si>
  <si>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</si>
  <si>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</si>
  <si>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</si>
  <si>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</si>
  <si>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</si>
  <si>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</si>
  <si>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</si>
  <si>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</si>
  <si>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</si>
  <si>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</si>
  <si>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</si>
  <si>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</si>
  <si>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</si>
  <si>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</si>
  <si>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</si>
  <si>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</si>
  <si>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</si>
  <si>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</si>
  <si>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</si>
  <si>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</si>
  <si>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</si>
  <si>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</si>
  <si>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</si>
  <si>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</si>
  <si>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</si>
  <si>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</si>
  <si>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</si>
  <si>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</si>
  <si>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</si>
  <si>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</si>
  <si>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</si>
  <si>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</si>
  <si>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</si>
  <si>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</si>
  <si>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</si>
  <si>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</si>
  <si>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</si>
  <si>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</si>
  <si>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</si>
  <si>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</si>
  <si>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</si>
  <si>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</si>
  <si>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</si>
  <si>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</si>
  <si>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</si>
  <si>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</si>
  <si>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</si>
  <si>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</si>
  <si>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</si>
  <si>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</si>
  <si>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</si>
  <si>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</si>
  <si>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</si>
  <si>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</si>
  <si>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</si>
  <si>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</si>
  <si>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</si>
  <si>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</si>
  <si>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</si>
  <si>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</si>
  <si>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</si>
  <si>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</si>
  <si>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</si>
  <si>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</si>
  <si>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</si>
  <si>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</si>
  <si>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</si>
  <si>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</si>
  <si>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</si>
  <si>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</si>
  <si>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</si>
  <si>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</si>
  <si>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</si>
  <si>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</si>
  <si>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</si>
  <si>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</si>
  <si>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</si>
  <si>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</si>
  <si>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</si>
  <si>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</si>
  <si>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</si>
  <si>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</si>
  <si>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</si>
  <si>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</si>
  <si>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</si>
  <si>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</si>
  <si>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</si>
  <si>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</si>
  <si>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</si>
  <si>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</si>
  <si>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</si>
  <si>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</si>
  <si>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</si>
  <si>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</si>
  <si>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</si>
  <si>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</si>
  <si>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</si>
  <si>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</si>
  <si>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</si>
  <si>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</si>
  <si>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</si>
  <si>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</si>
  <si>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</si>
  <si>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</si>
  <si>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</si>
  <si>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</si>
  <si>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</si>
  <si>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</si>
  <si>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</si>
  <si>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</si>
  <si>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</si>
  <si>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</si>
  <si>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</si>
  <si>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</si>
  <si>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</si>
  <si>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</si>
  <si>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</si>
  <si>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</si>
  <si>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</si>
  <si>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</si>
  <si>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</si>
  <si>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</si>
  <si>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</si>
  <si>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</si>
  <si>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</si>
  <si>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</si>
  <si>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</si>
  <si>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</si>
  <si>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</si>
  <si>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</si>
  <si>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</si>
  <si>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</si>
  <si>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</si>
  <si>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</si>
  <si>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</si>
  <si>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</si>
  <si>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</si>
  <si>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</si>
  <si>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</si>
  <si>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</si>
  <si>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</si>
  <si>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</si>
  <si>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</si>
  <si>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</si>
  <si>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</si>
  <si>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</si>
  <si>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</si>
  <si>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</si>
  <si>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</si>
  <si>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</si>
  <si>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</si>
  <si>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</si>
  <si>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</si>
  <si>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</si>
  <si>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</si>
  <si>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</si>
  <si>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</si>
  <si>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</si>
  <si>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</si>
  <si>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</si>
  <si>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</si>
  <si>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</si>
  <si>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</si>
  <si>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</si>
  <si>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</si>
  <si>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</si>
  <si>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</si>
  <si>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</si>
  <si>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</si>
  <si>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</si>
  <si>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</si>
  <si>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</si>
  <si>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</si>
  <si>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</si>
  <si>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</si>
  <si>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</si>
  <si>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</si>
  <si>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</si>
  <si>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</si>
  <si>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</si>
  <si>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</si>
  <si>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</si>
  <si>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</si>
  <si>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</si>
  <si>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</si>
  <si>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</si>
  <si>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</si>
  <si>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</si>
  <si>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</si>
  <si>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</si>
  <si>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</si>
  <si>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</si>
  <si>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</si>
  <si>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</si>
  <si>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</si>
  <si>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</si>
  <si>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</si>
  <si>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</si>
  <si>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</si>
  <si>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</si>
  <si>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</si>
  <si>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</si>
  <si>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</si>
  <si>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</si>
  <si>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</si>
  <si>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</si>
  <si>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</si>
  <si>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</si>
  <si>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</si>
  <si>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</si>
  <si>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</si>
  <si>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</si>
  <si>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</si>
  <si>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</si>
  <si>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</si>
  <si>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</si>
  <si>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</si>
  <si>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</si>
  <si>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</si>
  <si>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</si>
  <si>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</si>
  <si>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</si>
  <si>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</si>
  <si>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</si>
  <si>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</si>
  <si>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</si>
  <si>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</si>
  <si>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</si>
  <si>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</si>
  <si>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</si>
  <si>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</si>
  <si>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</si>
  <si>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</si>
  <si>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</si>
  <si>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</si>
  <si>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</si>
  <si>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</si>
  <si>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</si>
  <si>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</si>
  <si>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</si>
  <si>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</si>
  <si>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</si>
  <si>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</si>
  <si>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</si>
  <si>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</si>
  <si>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</si>
  <si>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</si>
  <si>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</si>
  <si>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</si>
  <si>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</si>
  <si>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</si>
  <si>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</si>
  <si>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</si>
  <si>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</si>
  <si>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</si>
  <si>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</si>
  <si>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</si>
  <si>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</si>
  <si>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</si>
  <si>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</si>
  <si>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</si>
  <si>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</si>
  <si>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</si>
  <si>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</si>
  <si>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</si>
  <si>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</si>
  <si>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</si>
  <si>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</si>
  <si>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</si>
  <si>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</si>
  <si>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</si>
  <si>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</si>
  <si>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</si>
  <si>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</si>
  <si>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</si>
  <si>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</si>
  <si>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</si>
  <si>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</si>
  <si>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</si>
  <si>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</si>
  <si>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</si>
  <si>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</si>
  <si>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</si>
  <si>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</si>
  <si>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</si>
  <si>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</si>
  <si>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</si>
  <si>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</si>
  <si>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</si>
  <si>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</si>
  <si>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</si>
  <si>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</si>
  <si>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</si>
  <si>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</si>
  <si>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</si>
  <si>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</si>
  <si>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</si>
  <si>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</si>
  <si>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</si>
  <si>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</si>
  <si>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</si>
  <si>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</si>
  <si>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</si>
  <si>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</si>
  <si>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</si>
  <si>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</si>
  <si>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</si>
  <si>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</si>
  <si>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</si>
  <si>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</si>
  <si>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</si>
  <si>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</si>
  <si>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</si>
  <si>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</si>
  <si>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</si>
  <si>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</si>
  <si>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</si>
  <si>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</si>
  <si>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</si>
  <si>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</si>
  <si>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</si>
  <si>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</si>
  <si>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</si>
  <si>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</si>
  <si>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</si>
  <si>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</si>
  <si>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</si>
  <si>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</si>
  <si>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</si>
  <si>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</si>
  <si>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</si>
  <si>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</si>
  <si>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</si>
  <si>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</si>
  <si>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</si>
  <si>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</si>
  <si>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</si>
  <si>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</si>
  <si>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</si>
  <si>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</si>
  <si>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</si>
  <si>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</si>
  <si>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</si>
  <si>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</si>
  <si>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</si>
  <si>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</si>
  <si>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</si>
  <si>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</si>
  <si>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</si>
  <si>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</si>
  <si>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</si>
  <si>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</si>
  <si>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</si>
  <si>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</si>
  <si>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</si>
  <si>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</si>
  <si>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</si>
  <si>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</si>
  <si>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</si>
  <si>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</si>
  <si>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</si>
  <si>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</si>
  <si>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</si>
  <si>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</si>
  <si>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</si>
  <si>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</si>
  <si>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</si>
  <si>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</si>
  <si>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</si>
  <si>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</si>
  <si>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</si>
  <si>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</si>
  <si>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</si>
  <si>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</si>
  <si>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</si>
  <si>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</si>
  <si>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</si>
  <si>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</si>
  <si>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</si>
  <si>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</si>
  <si>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</si>
  <si>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</si>
  <si>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</si>
  <si>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</si>
  <si>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</si>
  <si>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</si>
  <si>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</si>
  <si>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</si>
  <si>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</si>
  <si>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</si>
  <si>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</si>
  <si>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</si>
  <si>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</si>
  <si>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</si>
  <si>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</si>
  <si>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</si>
  <si>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</si>
  <si>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</si>
  <si>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</si>
  <si>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</si>
  <si>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</si>
  <si>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</si>
  <si>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</si>
  <si>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</si>
  <si>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</si>
  <si>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</si>
  <si>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</si>
  <si>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</si>
  <si>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</si>
  <si>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</si>
  <si>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</si>
  <si>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</si>
  <si>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</si>
  <si>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</si>
  <si>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</si>
  <si>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</si>
  <si>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</si>
  <si>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</si>
  <si>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</si>
  <si>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</si>
  <si>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</si>
  <si>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</si>
  <si>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</si>
  <si>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</si>
  <si>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</si>
  <si>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</si>
  <si>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</si>
  <si>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</si>
  <si>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</si>
  <si>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</si>
  <si>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</si>
  <si>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</si>
  <si>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</si>
  <si>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</si>
  <si>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</si>
  <si>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</si>
  <si>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</si>
  <si>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</si>
  <si>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</si>
  <si>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</si>
  <si>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</si>
  <si>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</si>
  <si>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</si>
  <si>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</si>
  <si>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</si>
  <si>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</si>
  <si>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</si>
  <si>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</si>
  <si>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</si>
  <si>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</si>
  <si>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</si>
  <si>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</si>
  <si>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</si>
  <si>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</si>
  <si>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</si>
  <si>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</si>
  <si>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</si>
  <si>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</si>
  <si>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</si>
  <si>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</si>
  <si>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</si>
  <si>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</si>
  <si>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</si>
  <si>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</si>
  <si>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</si>
  <si>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</si>
  <si>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</si>
  <si>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</si>
  <si>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</si>
  <si>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</si>
  <si>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</si>
  <si>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</si>
  <si>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</si>
  <si>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</si>
  <si>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</si>
  <si>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</si>
  <si>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</si>
  <si>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</si>
  <si>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</si>
  <si>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</si>
  <si>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</si>
  <si>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</si>
  <si>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</si>
  <si>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</si>
  <si>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</si>
  <si>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</si>
  <si>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</si>
  <si>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</si>
  <si>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</si>
  <si>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</si>
  <si>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</si>
  <si>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</si>
  <si>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</si>
  <si>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</si>
  <si>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</si>
  <si>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</si>
  <si>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</si>
  <si>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</si>
  <si>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</si>
  <si>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</si>
  <si>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</si>
  <si>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</si>
  <si>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</si>
  <si>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</si>
  <si>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</si>
  <si>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</si>
  <si>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</si>
  <si>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</si>
  <si>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</si>
  <si>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</si>
  <si>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</si>
  <si>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</si>
  <si>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</si>
  <si>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</si>
  <si>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</si>
  <si>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</si>
  <si>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</si>
  <si>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</si>
  <si>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</si>
  <si>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</si>
  <si>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</si>
  <si>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</si>
  <si>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</si>
  <si>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</si>
  <si>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</si>
  <si>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</si>
  <si>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</si>
  <si>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</si>
  <si>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</si>
  <si>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</si>
  <si>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</si>
  <si>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</si>
  <si>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</si>
  <si>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</si>
  <si>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</si>
  <si>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</si>
  <si>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</si>
  <si>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</si>
  <si>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</si>
  <si>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</si>
  <si>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</si>
  <si>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</si>
  <si>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</si>
  <si>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</si>
  <si>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</si>
  <si>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</si>
  <si>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</si>
  <si>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</si>
  <si>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</si>
  <si>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</si>
  <si>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</si>
  <si>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</si>
  <si>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</si>
  <si>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</si>
  <si>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</si>
  <si>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</si>
  <si>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</si>
  <si>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</si>
  <si>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</si>
  <si>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</si>
  <si>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</si>
  <si>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</si>
  <si>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</si>
  <si>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</si>
  <si>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</si>
  <si>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</si>
  <si>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</si>
  <si>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</si>
  <si>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</si>
  <si>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</si>
  <si>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</si>
  <si>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</si>
  <si>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</si>
  <si>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</si>
  <si>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</si>
  <si>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</si>
  <si>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</si>
  <si>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</si>
  <si>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</si>
  <si>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</si>
  <si>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</si>
  <si>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</si>
  <si>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</si>
  <si>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</si>
  <si>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</si>
  <si>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</si>
  <si>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</si>
  <si>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</si>
  <si>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</si>
  <si>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</si>
  <si>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</si>
  <si>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</si>
  <si>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</si>
  <si>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</si>
  <si>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</si>
  <si>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</si>
  <si>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</si>
  <si>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</si>
  <si>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</si>
  <si>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</si>
  <si>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</si>
  <si>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</si>
  <si>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</si>
  <si>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</si>
  <si>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</si>
  <si>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</si>
  <si>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</si>
  <si>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</si>
  <si>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</si>
  <si>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</si>
  <si>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</si>
  <si>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</si>
  <si>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</si>
  <si>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</si>
  <si>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</si>
  <si>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</si>
  <si>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</si>
  <si>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</si>
  <si>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</si>
  <si>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</si>
  <si>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</si>
  <si>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</si>
  <si>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</si>
  <si>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</si>
  <si>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</si>
  <si>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</si>
  <si>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</si>
  <si>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</si>
  <si>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</si>
  <si>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</si>
  <si>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</si>
  <si>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</si>
  <si>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</si>
  <si>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</si>
  <si>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</si>
  <si>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</si>
  <si>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</si>
  <si>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</si>
  <si>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</si>
  <si>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</si>
  <si>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</si>
  <si>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</si>
  <si>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</si>
  <si>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</si>
  <si>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</si>
  <si>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</si>
  <si>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</si>
  <si>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</si>
  <si>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</si>
  <si>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</si>
  <si>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</si>
  <si>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</si>
  <si>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</si>
  <si>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</si>
  <si>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</si>
  <si>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</si>
  <si>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</si>
  <si>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</si>
  <si>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</si>
  <si>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</si>
  <si>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</si>
  <si>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</si>
  <si>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</si>
  <si>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</si>
  <si>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</si>
  <si>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</si>
  <si>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</si>
  <si>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</si>
  <si>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</si>
  <si>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</si>
  <si>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</si>
  <si>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</si>
  <si>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</si>
  <si>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</si>
  <si>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</si>
  <si>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</si>
  <si>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</si>
  <si>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</si>
  <si>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</si>
  <si>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</si>
  <si>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</si>
  <si>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</si>
  <si>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</si>
  <si>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</si>
  <si>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</si>
  <si>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</si>
  <si>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</si>
  <si>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</si>
  <si>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</si>
  <si>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</si>
  <si>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</si>
  <si>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</si>
  <si>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</si>
  <si>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</si>
  <si>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</si>
  <si>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</si>
  <si>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</si>
  <si>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</si>
  <si>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</si>
  <si>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</si>
  <si>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</si>
  <si>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</si>
  <si>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</si>
  <si>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</si>
  <si>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</si>
  <si>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</si>
  <si>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</si>
  <si>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</si>
  <si>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</si>
  <si>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</si>
  <si>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</si>
  <si>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</si>
  <si>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</si>
  <si>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</si>
  <si>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</si>
  <si>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</si>
  <si>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</si>
  <si>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</si>
  <si>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</si>
  <si>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</si>
  <si>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</si>
  <si>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</si>
  <si>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</si>
  <si>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</si>
  <si>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</si>
  <si>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</si>
  <si>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</si>
  <si>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</si>
  <si>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</si>
  <si>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</si>
  <si>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</si>
  <si>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</si>
  <si>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</si>
  <si>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</si>
  <si>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</si>
  <si>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</si>
  <si>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</si>
  <si>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</si>
  <si>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</si>
  <si>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</si>
  <si>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</si>
  <si>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</si>
  <si>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</si>
  <si>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</si>
  <si>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</si>
  <si>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</si>
  <si>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</si>
  <si>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</si>
  <si>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</si>
  <si>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</si>
  <si>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</si>
  <si>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</si>
  <si>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</si>
  <si>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</si>
  <si>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</si>
  <si>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</si>
  <si>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</si>
  <si>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</si>
  <si>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</si>
  <si>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</si>
  <si>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</si>
  <si>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</si>
  <si>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</si>
  <si>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</si>
  <si>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</si>
  <si>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</si>
  <si>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</si>
  <si>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</si>
  <si>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</si>
  <si>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</si>
  <si>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</si>
  <si>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</si>
  <si>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</si>
  <si>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</si>
  <si>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</si>
  <si>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</si>
  <si>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</si>
  <si>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</si>
  <si>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</si>
  <si>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</si>
  <si>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</si>
  <si>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</si>
  <si>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</si>
  <si>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</si>
  <si>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</si>
  <si>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</si>
  <si>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</si>
  <si>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</si>
  <si>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</si>
  <si>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</si>
  <si>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</si>
  <si>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</si>
  <si>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</si>
  <si>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</si>
  <si>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</si>
  <si>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</si>
  <si>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</si>
  <si>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</si>
  <si>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</si>
  <si>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</si>
  <si>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</si>
  <si>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</si>
  <si>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</si>
  <si>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</si>
  <si>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</si>
  <si>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</si>
  <si>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</si>
  <si>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</si>
  <si>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</si>
  <si>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</si>
  <si>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</si>
  <si>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</si>
  <si>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</si>
  <si>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</si>
  <si>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</si>
  <si>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</si>
  <si>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</si>
  <si>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</si>
  <si>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</si>
  <si>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</si>
  <si>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</si>
  <si>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</si>
  <si>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</si>
  <si>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</si>
  <si>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</si>
  <si>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</si>
  <si>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</si>
  <si>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</si>
  <si>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</si>
  <si>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</si>
  <si>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</si>
  <si>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</si>
  <si>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</si>
  <si>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</si>
  <si>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</si>
  <si>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</si>
  <si>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</si>
  <si>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</si>
  <si>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</si>
  <si>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</si>
  <si>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</si>
  <si>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</si>
  <si>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</si>
  <si>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</si>
  <si>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</si>
  <si>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</si>
  <si>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</si>
  <si>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</si>
  <si>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</si>
  <si>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</si>
  <si>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</si>
  <si>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</si>
  <si>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</si>
  <si>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</si>
  <si>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</si>
  <si>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</si>
  <si>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</si>
  <si>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</si>
  <si>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</si>
  <si>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</si>
  <si>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</si>
  <si>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</si>
  <si>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</si>
  <si>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</si>
  <si>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</si>
  <si>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</si>
  <si>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</si>
  <si>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</si>
  <si>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</si>
  <si>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</si>
  <si>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</si>
  <si>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</si>
  <si>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</si>
  <si>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</si>
  <si>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</si>
  <si>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</si>
  <si>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</si>
  <si>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</si>
  <si>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</si>
  <si>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</si>
  <si>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</si>
  <si>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</si>
  <si>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</si>
  <si>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</si>
  <si>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</si>
  <si>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</si>
  <si>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</si>
  <si>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</si>
  <si>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</si>
  <si>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</si>
  <si>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</si>
  <si>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</si>
  <si>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</si>
  <si>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</si>
  <si>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</si>
  <si>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</si>
  <si>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</si>
  <si>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</si>
  <si>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</si>
  <si>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</si>
  <si>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</si>
  <si>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</si>
  <si>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</si>
  <si>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</si>
  <si>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</si>
  <si>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</si>
  <si>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</si>
  <si>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</si>
  <si>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</si>
  <si>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</si>
  <si>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</si>
  <si>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</si>
  <si>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</si>
  <si>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</si>
  <si>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</si>
  <si>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</si>
  <si>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</si>
  <si>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</si>
  <si>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</si>
  <si>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</si>
  <si>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</si>
  <si>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</si>
  <si>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</si>
  <si>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</si>
  <si>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</si>
  <si>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</si>
  <si>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</si>
  <si>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</si>
  <si>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</si>
  <si>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</si>
  <si>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</si>
  <si>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</si>
  <si>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</si>
  <si>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</si>
  <si>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</si>
  <si>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</si>
  <si>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</si>
  <si>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</si>
  <si>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</si>
  <si>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</si>
  <si>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</si>
  <si>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</si>
  <si>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</si>
  <si>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</si>
  <si>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</si>
  <si>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</si>
  <si>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</si>
  <si>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</si>
  <si>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</si>
  <si>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</si>
  <si>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</si>
  <si>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</si>
  <si>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</si>
  <si>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</si>
  <si>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</si>
  <si>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</si>
  <si>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</si>
  <si>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</si>
  <si>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</si>
  <si>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</si>
  <si>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</si>
  <si>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</si>
  <si>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</si>
  <si>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</si>
  <si>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</si>
  <si>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</si>
  <si>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</si>
  <si>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</si>
  <si>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</si>
  <si>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</si>
  <si>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</si>
  <si>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</si>
  <si>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</si>
  <si>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</si>
  <si>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</si>
  <si>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</si>
  <si>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</si>
  <si>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</si>
  <si>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</si>
  <si>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</si>
  <si>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</si>
  <si>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</si>
  <si>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</si>
  <si>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</si>
  <si>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</si>
  <si>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</si>
  <si>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</si>
  <si>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</si>
  <si>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</si>
  <si>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</si>
  <si>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</si>
  <si>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</si>
  <si>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</si>
  <si>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</si>
  <si>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</si>
  <si>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</si>
  <si>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</si>
  <si>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</si>
  <si>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</si>
  <si>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</si>
  <si>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</si>
  <si>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</si>
  <si>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</si>
  <si>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</si>
  <si>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</si>
  <si>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</si>
  <si>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</si>
  <si>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</si>
  <si>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</si>
  <si>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</si>
  <si>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</si>
  <si>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</si>
  <si>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</si>
  <si>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</si>
  <si>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</si>
  <si>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</si>
  <si>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</si>
  <si>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</si>
  <si>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</si>
  <si>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</si>
  <si>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</si>
  <si>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</si>
  <si>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</si>
  <si>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</si>
  <si>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</si>
  <si>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</si>
  <si>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</si>
  <si>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</si>
  <si>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</si>
  <si>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</si>
  <si>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</si>
  <si>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</si>
  <si>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</si>
  <si>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</si>
  <si>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</si>
  <si>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</si>
  <si>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</si>
  <si>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</si>
  <si>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</si>
  <si>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</si>
  <si>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</si>
  <si>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</si>
  <si>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</si>
  <si>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</si>
  <si>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</si>
  <si>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</si>
  <si>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</si>
  <si>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</si>
  <si>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</si>
  <si>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</si>
  <si>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</si>
  <si>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</si>
  <si>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</si>
  <si>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</si>
  <si>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</si>
  <si>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</si>
  <si>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</si>
  <si>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</si>
  <si>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</si>
  <si>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</si>
  <si>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</si>
  <si>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</si>
  <si>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</si>
  <si>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</si>
  <si>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</si>
  <si>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</si>
  <si>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</si>
  <si>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</si>
  <si>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</si>
  <si>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</si>
  <si>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</si>
  <si>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</si>
  <si>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</si>
  <si>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</si>
  <si>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</si>
  <si>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</si>
  <si>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</si>
  <si>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</si>
  <si>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</si>
  <si>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</si>
  <si>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</si>
  <si>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</si>
  <si>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</si>
  <si>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</si>
  <si>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</si>
  <si>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</si>
  <si>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</si>
  <si>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</si>
  <si>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</si>
  <si>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</si>
  <si>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</si>
  <si>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</si>
  <si>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</si>
  <si>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</si>
  <si>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</si>
  <si>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</si>
  <si>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</si>
  <si>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</si>
  <si>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</si>
  <si>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</si>
  <si>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</si>
  <si>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</si>
  <si>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</si>
  <si>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</si>
  <si>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</si>
  <si>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</si>
  <si>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</si>
  <si>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</si>
  <si>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</si>
  <si>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</si>
  <si>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</si>
  <si>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</si>
  <si>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</si>
  <si>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</si>
  <si>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</si>
  <si>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</si>
  <si>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</si>
  <si>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</si>
  <si>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</si>
  <si>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</si>
  <si>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</si>
  <si>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</si>
  <si>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</si>
  <si>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</si>
  <si>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</si>
  <si>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</si>
  <si>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</si>
  <si>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</si>
  <si>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</si>
  <si>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</si>
  <si>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</si>
  <si>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</si>
  <si>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</si>
  <si>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</si>
  <si>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</si>
  <si>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</si>
  <si>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</si>
  <si>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</si>
  <si>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</si>
  <si>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</si>
  <si>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</si>
  <si>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</si>
  <si>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</si>
  <si>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</si>
  <si>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</si>
  <si>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</si>
  <si>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</si>
  <si>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</si>
  <si>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</si>
  <si>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</si>
  <si>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</si>
  <si>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</si>
  <si>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</si>
  <si>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</si>
  <si>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</si>
  <si>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</si>
  <si>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</si>
  <si>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</si>
  <si>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</si>
  <si>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</si>
  <si>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</si>
  <si>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</si>
  <si>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</si>
  <si>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</si>
  <si>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</si>
  <si>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</si>
  <si>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</si>
  <si>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</si>
  <si>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</si>
  <si>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</si>
  <si>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</si>
  <si>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</si>
  <si>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</si>
  <si>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</si>
  <si>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</si>
  <si>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</si>
  <si>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</si>
  <si>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</si>
  <si>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</si>
  <si>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</si>
  <si>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</si>
  <si>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</si>
  <si>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</si>
  <si>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</si>
  <si>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</si>
  <si>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</si>
  <si>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</si>
  <si>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</si>
  <si>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</si>
  <si>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</si>
  <si>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</si>
  <si>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</si>
  <si>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</si>
  <si>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</si>
  <si>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</si>
  <si>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</si>
  <si>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</si>
  <si>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</si>
  <si>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</si>
  <si>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</si>
  <si>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</si>
  <si>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</si>
  <si>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</si>
  <si>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</si>
  <si>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</si>
  <si>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</si>
  <si>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</si>
  <si>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</si>
  <si>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</si>
  <si>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</si>
  <si>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</si>
  <si>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</si>
  <si>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</si>
  <si>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</si>
  <si>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</si>
  <si>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</si>
  <si>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</si>
  <si>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</si>
  <si>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</si>
  <si>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</si>
  <si>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</si>
  <si>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</si>
  <si>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</si>
  <si>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</si>
  <si>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</si>
  <si>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</si>
  <si>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</si>
  <si>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</si>
  <si>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</si>
  <si>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</si>
  <si>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</si>
  <si>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</si>
  <si>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</si>
  <si>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</si>
  <si>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</si>
  <si>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</si>
  <si>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</si>
  <si>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</si>
  <si>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</si>
  <si>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</si>
  <si>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</si>
  <si>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</si>
  <si>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</si>
  <si>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</si>
  <si>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</si>
  <si>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</si>
  <si>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</si>
  <si>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</si>
  <si>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</si>
  <si>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</si>
  <si>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</si>
  <si>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</si>
  <si>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</si>
  <si>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</si>
  <si>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</si>
  <si>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</si>
  <si>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</si>
  <si>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</si>
  <si>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</si>
  <si>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</si>
  <si>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</si>
  <si>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</si>
  <si>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</si>
  <si>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</si>
  <si>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</si>
  <si>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</si>
  <si>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</si>
  <si>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</si>
  <si>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</si>
  <si>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</si>
  <si>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</si>
  <si>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</si>
  <si>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</si>
  <si>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</si>
  <si>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</si>
  <si>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</si>
  <si>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</si>
  <si>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</si>
  <si>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</si>
  <si>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</si>
  <si>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</si>
  <si>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</si>
  <si>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</si>
  <si>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</si>
  <si>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</si>
  <si>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</si>
  <si>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</si>
  <si>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</si>
  <si>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</si>
  <si>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</si>
  <si>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</si>
  <si>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</si>
  <si>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</si>
  <si>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</si>
  <si>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</si>
  <si>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</si>
  <si>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</si>
  <si>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</si>
  <si>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</si>
  <si>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</si>
  <si>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</si>
  <si>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</si>
  <si>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</si>
  <si>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</si>
  <si>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</si>
  <si>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</si>
  <si>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</si>
  <si>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</si>
  <si>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</si>
  <si>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</si>
  <si>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</si>
  <si>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</si>
  <si>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</si>
  <si>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</si>
  <si>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</si>
  <si>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</si>
  <si>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</si>
  <si>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</si>
  <si>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</si>
  <si>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</si>
  <si>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</si>
  <si>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</si>
  <si>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</si>
  <si>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</si>
  <si>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</si>
  <si>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</si>
  <si>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</si>
  <si>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</si>
  <si>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</si>
  <si>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</si>
  <si>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</si>
  <si>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</si>
  <si>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</si>
  <si>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</si>
  <si>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</si>
  <si>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</si>
  <si>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</si>
  <si>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</si>
  <si>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</si>
  <si>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</si>
  <si>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</si>
  <si>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</si>
  <si>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</si>
  <si>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</si>
  <si>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</si>
  <si>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</si>
  <si>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</si>
  <si>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</si>
  <si>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</si>
  <si>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</si>
  <si>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</si>
  <si>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</si>
  <si>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</si>
  <si>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</si>
  <si>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</si>
  <si>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</si>
  <si>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</si>
  <si>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</si>
  <si>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</si>
  <si>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</si>
  <si>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</si>
  <si>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</si>
  <si>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</si>
  <si>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</si>
  <si>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</si>
  <si>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</si>
  <si>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</si>
  <si>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</si>
  <si>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</si>
  <si>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</si>
  <si>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</si>
  <si>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</si>
  <si>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</si>
  <si>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</si>
  <si>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</si>
  <si>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</si>
  <si>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</si>
  <si>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</si>
  <si>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</si>
  <si>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</si>
  <si>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</si>
  <si>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</si>
  <si>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</si>
  <si>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</si>
  <si>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</si>
  <si>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</si>
  <si>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</si>
  <si>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</si>
  <si>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</si>
  <si>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</si>
  <si>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</si>
  <si>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</si>
  <si>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</si>
  <si>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</si>
  <si>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</si>
  <si>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</si>
  <si>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</si>
  <si>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</si>
  <si>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</si>
  <si>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</si>
  <si>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</si>
  <si>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</si>
  <si>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</si>
  <si>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</si>
  <si>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</si>
  <si>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</si>
  <si>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</si>
  <si>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</si>
  <si>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</si>
  <si>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</si>
  <si>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</si>
  <si>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</si>
  <si>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</si>
  <si>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</si>
  <si>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</si>
  <si>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</si>
  <si>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</si>
  <si>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</si>
  <si>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</si>
  <si>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</si>
  <si>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</si>
  <si>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</si>
  <si>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</si>
  <si>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</si>
  <si>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</si>
  <si>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</si>
  <si>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</si>
  <si>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</si>
  <si>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</si>
  <si>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</si>
  <si>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</si>
  <si>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</si>
  <si>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</si>
  <si>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</si>
  <si>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</si>
  <si>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</si>
  <si>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</si>
  <si>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</si>
  <si>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</si>
  <si>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</si>
  <si>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</si>
  <si>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</si>
  <si>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</si>
  <si>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</si>
  <si>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</si>
  <si>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</si>
  <si>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</si>
  <si>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</si>
  <si>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</si>
  <si>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</si>
  <si>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</si>
  <si>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</si>
  <si>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</si>
  <si>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</si>
  <si>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</si>
  <si>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</si>
  <si>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</si>
  <si>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</si>
  <si>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</si>
  <si>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</si>
  <si>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</si>
  <si>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</si>
  <si>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</si>
  <si>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</si>
  <si>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</si>
  <si>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</si>
  <si>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</si>
  <si>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</si>
  <si>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</si>
  <si>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</si>
  <si>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</si>
  <si>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</si>
  <si>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</si>
  <si>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</si>
  <si>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</si>
  <si>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</si>
  <si>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</si>
  <si>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</si>
  <si>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</si>
  <si>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</si>
  <si>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</si>
  <si>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</si>
  <si>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</si>
  <si>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</si>
  <si>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</si>
  <si>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</si>
  <si>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</si>
  <si>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</si>
  <si>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</si>
  <si>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</si>
  <si>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</si>
  <si>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</si>
  <si>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</si>
  <si>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</si>
  <si>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</si>
  <si>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</si>
  <si>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</si>
  <si>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</si>
  <si>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</si>
  <si>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</si>
  <si>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</si>
  <si>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</si>
  <si>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</si>
  <si>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</si>
  <si>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</si>
  <si>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</si>
  <si>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</si>
  <si>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</si>
  <si>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</si>
  <si>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</si>
  <si>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</si>
  <si>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</si>
  <si>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</si>
  <si>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</si>
  <si>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</si>
  <si>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</si>
  <si>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</si>
  <si>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</si>
  <si>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</si>
  <si>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</si>
  <si>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</si>
  <si>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</si>
  <si>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</si>
  <si>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</si>
  <si>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</si>
  <si>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</si>
  <si>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</si>
  <si>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</si>
  <si>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</si>
  <si>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</si>
  <si>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</si>
  <si>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</si>
  <si>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</si>
  <si>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</si>
  <si>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</si>
  <si>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</si>
  <si>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</si>
  <si>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</si>
  <si>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</si>
  <si>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</si>
  <si>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</si>
  <si>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</si>
  <si>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</si>
  <si>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</si>
  <si>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</si>
  <si>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</si>
  <si>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</si>
  <si>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</si>
  <si>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</si>
  <si>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</si>
  <si>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</si>
  <si>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</si>
  <si>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</si>
  <si>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</si>
  <si>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</si>
  <si>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</si>
  <si>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</si>
  <si>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</si>
  <si>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</si>
  <si>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</si>
  <si>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</si>
  <si>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</si>
  <si>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</si>
  <si>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</si>
  <si>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</si>
  <si>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</si>
  <si>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</si>
  <si>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</si>
  <si>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</si>
  <si>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</si>
  <si>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</si>
  <si>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</si>
  <si>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</si>
  <si>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</si>
  <si>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</si>
  <si>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</si>
  <si>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</si>
  <si>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</si>
  <si>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</si>
  <si>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</si>
  <si>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</si>
  <si>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</si>
  <si>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</si>
  <si>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</si>
  <si>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</si>
  <si>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</si>
  <si>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</si>
  <si>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</si>
  <si>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</si>
  <si>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</si>
  <si>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</si>
  <si>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</si>
  <si>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</si>
  <si>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</si>
  <si>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</si>
  <si>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</si>
  <si>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</si>
  <si>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</si>
  <si>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</si>
  <si>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</si>
  <si>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</si>
  <si>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</si>
  <si>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</si>
  <si>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</si>
  <si>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</si>
  <si>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</si>
  <si>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</si>
  <si>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</si>
  <si>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</si>
  <si>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</si>
  <si>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</si>
  <si>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</si>
  <si>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</si>
  <si>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</si>
  <si>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</si>
  <si>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</si>
  <si>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</si>
  <si>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</si>
  <si>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</si>
  <si>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</si>
  <si>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</si>
  <si>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</si>
  <si>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</si>
  <si>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</si>
  <si>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</si>
  <si>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</si>
  <si>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</si>
  <si>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</si>
  <si>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</si>
  <si>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</si>
  <si>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</si>
  <si>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</si>
  <si>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</si>
  <si>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</si>
  <si>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</si>
  <si>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</si>
  <si>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</si>
  <si>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</si>
  <si>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</si>
  <si>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</si>
  <si>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</si>
  <si>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</si>
  <si>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</si>
  <si>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</si>
  <si>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</si>
  <si>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</si>
  <si>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</si>
  <si>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</si>
  <si>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</si>
  <si>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</si>
  <si>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</si>
  <si>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</si>
  <si>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</si>
  <si>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</si>
  <si>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</si>
  <si>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</si>
  <si>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</si>
  <si>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</si>
  <si>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</si>
  <si>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</si>
  <si>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</si>
  <si>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</si>
  <si>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</si>
  <si>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</si>
  <si>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</si>
  <si>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</si>
  <si>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</si>
  <si>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</si>
  <si>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</si>
  <si>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</si>
  <si>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</si>
  <si>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</si>
  <si>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</si>
  <si>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</si>
  <si>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</si>
  <si>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</si>
  <si>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</si>
  <si>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</si>
  <si>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</si>
  <si>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</si>
  <si>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</si>
  <si>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</si>
  <si>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</si>
  <si>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</si>
  <si>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</si>
  <si>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</si>
  <si>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</si>
  <si>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</si>
  <si>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</si>
  <si>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</si>
  <si>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</si>
  <si>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</si>
  <si>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</si>
  <si>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</si>
  <si>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</si>
  <si>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</si>
  <si>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</si>
  <si>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</si>
  <si>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</si>
  <si>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</si>
  <si>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</si>
  <si>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</si>
  <si>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</si>
  <si>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</si>
  <si>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</si>
  <si>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</si>
  <si>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</si>
  <si>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</si>
  <si>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</si>
  <si>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</si>
  <si>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</si>
  <si>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</si>
  <si>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</si>
  <si>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</si>
  <si>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</si>
  <si>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</si>
  <si>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</si>
  <si>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</si>
  <si>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</si>
  <si>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</si>
  <si>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</si>
  <si>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</si>
  <si>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</si>
  <si>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</si>
  <si>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</si>
  <si>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</si>
  <si>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</si>
  <si>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</si>
  <si>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</si>
  <si>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</si>
  <si>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</si>
  <si>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</si>
  <si>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</si>
  <si>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</si>
  <si>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</si>
  <si>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</si>
  <si>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</si>
  <si>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</si>
  <si>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</si>
  <si>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</si>
  <si>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</si>
  <si>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</si>
  <si>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</si>
  <si>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</si>
  <si>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</si>
  <si>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</si>
  <si>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</si>
  <si>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</si>
  <si>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</si>
  <si>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</si>
  <si>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</si>
  <si>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</si>
  <si>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</si>
  <si>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</si>
  <si>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</si>
  <si>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</si>
  <si>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</si>
  <si>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</si>
  <si>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</si>
  <si>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</si>
  <si>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</si>
  <si>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</si>
  <si>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</si>
  <si>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</si>
  <si>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</si>
  <si>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</si>
  <si>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</si>
  <si>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</si>
  <si>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</si>
  <si>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</si>
  <si>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</si>
  <si>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</si>
  <si>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</si>
  <si>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</si>
  <si>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</si>
  <si>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</si>
  <si>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</si>
  <si>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</si>
  <si>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</si>
  <si>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</si>
  <si>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</si>
  <si>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</si>
  <si>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</si>
  <si>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</si>
  <si>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</si>
  <si>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</si>
  <si>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</si>
  <si>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</si>
  <si>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</si>
  <si>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</si>
  <si>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</si>
  <si>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</si>
  <si>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</si>
  <si>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</si>
  <si>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</si>
  <si>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</si>
  <si>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</si>
  <si>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</si>
  <si>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</si>
  <si>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</si>
  <si>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</si>
  <si>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</si>
  <si>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</si>
  <si>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</si>
  <si>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</si>
  <si>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</si>
  <si>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</si>
  <si>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</si>
  <si>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</si>
  <si>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</si>
  <si>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</si>
  <si>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</si>
  <si>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</si>
  <si>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</si>
  <si>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</si>
  <si>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</si>
  <si>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</si>
  <si>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</si>
  <si>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</si>
  <si>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</si>
  <si>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</si>
  <si>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</si>
  <si>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</si>
  <si>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</si>
  <si>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</si>
  <si>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</si>
  <si>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</si>
  <si>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</si>
  <si>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</si>
  <si>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</si>
  <si>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</si>
  <si>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</si>
  <si>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</si>
  <si>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</si>
  <si>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</si>
  <si>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</si>
  <si>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</si>
  <si>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</si>
  <si>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</si>
  <si>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</si>
  <si>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</si>
  <si>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</si>
  <si>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</si>
  <si>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</si>
  <si>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</si>
  <si>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</si>
  <si>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</si>
  <si>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</si>
  <si>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</si>
  <si>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</si>
  <si>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</si>
  <si>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</si>
  <si>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</si>
  <si>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</si>
  <si>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</si>
  <si>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</si>
  <si>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</si>
  <si>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</si>
  <si>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</si>
  <si>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</si>
  <si>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</si>
  <si>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</si>
  <si>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</si>
  <si>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</si>
  <si>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</si>
  <si>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</si>
  <si>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</si>
  <si>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</si>
  <si>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</si>
  <si>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</si>
  <si>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</si>
  <si>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</si>
  <si>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</si>
  <si>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</si>
  <si>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</si>
  <si>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</si>
  <si>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</si>
  <si>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</si>
  <si>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</si>
  <si>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</si>
  <si>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</si>
  <si>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</si>
  <si>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</si>
  <si>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</si>
  <si>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</si>
  <si>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</si>
  <si>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</si>
  <si>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</si>
  <si>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</si>
  <si>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</si>
  <si>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</si>
  <si>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</si>
  <si>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</si>
  <si>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</si>
  <si>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</si>
  <si>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</si>
  <si>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</si>
  <si>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</si>
  <si>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</si>
  <si>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</si>
  <si>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</si>
  <si>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</si>
  <si>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</si>
  <si>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</si>
  <si>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</si>
  <si>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</si>
  <si>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</si>
  <si>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</si>
  <si>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</si>
  <si>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</si>
  <si>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</si>
  <si>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</si>
  <si>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</si>
  <si>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</si>
  <si>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</si>
  <si>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</si>
  <si>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</si>
  <si>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</si>
  <si>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</si>
  <si>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</si>
  <si>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</si>
  <si>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</si>
  <si>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</si>
  <si>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</si>
  <si>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</si>
  <si>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</si>
  <si>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</si>
  <si>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</si>
  <si>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</si>
  <si>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</si>
  <si>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</si>
  <si>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</si>
  <si>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</si>
  <si>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</si>
  <si>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</si>
  <si>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</si>
  <si>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</si>
  <si>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</si>
  <si>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</si>
  <si>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</si>
  <si>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</si>
  <si>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</si>
  <si>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</si>
  <si>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</si>
  <si>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</si>
  <si>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</si>
  <si>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</si>
  <si>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</si>
  <si>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</si>
  <si>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</si>
  <si>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</si>
  <si>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</si>
  <si>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</si>
  <si>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</si>
  <si>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</si>
  <si>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</si>
  <si>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</si>
  <si>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</si>
  <si>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</si>
  <si>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</si>
  <si>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</si>
  <si>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</si>
  <si>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</si>
  <si>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</si>
  <si>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</si>
  <si>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</si>
  <si>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</si>
  <si>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</si>
  <si>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</si>
  <si>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</si>
  <si>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</si>
  <si>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</si>
  <si>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</si>
  <si>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</si>
  <si>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</si>
  <si>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</si>
  <si>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</si>
  <si>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</si>
  <si>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</si>
  <si>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</si>
  <si>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</si>
  <si>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</si>
  <si>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</si>
  <si>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</si>
  <si>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</si>
  <si>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</si>
  <si>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</si>
  <si>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</si>
  <si>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</si>
  <si>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</si>
  <si>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</si>
  <si>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</si>
  <si>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</si>
  <si>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</si>
  <si>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</si>
  <si>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</si>
  <si>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</si>
  <si>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</si>
  <si>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</si>
  <si>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</si>
  <si>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</si>
  <si>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</si>
  <si>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</si>
  <si>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</si>
  <si>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</si>
  <si>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</si>
  <si>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</si>
  <si>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</si>
  <si>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</si>
  <si>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</si>
  <si>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</si>
  <si>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</si>
  <si>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</si>
  <si>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</si>
  <si>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</si>
  <si>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</si>
  <si>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</si>
  <si>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</si>
  <si>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</si>
  <si>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</si>
  <si>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</si>
  <si>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</si>
  <si>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</si>
  <si>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</si>
  <si>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</si>
  <si>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</si>
  <si>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</si>
  <si>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</si>
  <si>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</si>
  <si>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</si>
  <si>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</si>
  <si>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</si>
  <si>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</si>
  <si>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</si>
  <si>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</si>
  <si>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</si>
  <si>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</si>
  <si>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</si>
  <si>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</si>
  <si>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</si>
  <si>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</si>
  <si>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</si>
  <si>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</si>
  <si>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</si>
  <si>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</si>
  <si>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</si>
  <si>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</si>
  <si>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</si>
  <si>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</si>
  <si>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</si>
  <si>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</si>
  <si>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</si>
  <si>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</si>
  <si>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</si>
  <si>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</si>
  <si>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</si>
  <si>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</si>
  <si>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</si>
  <si>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</si>
  <si>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</si>
  <si>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</si>
  <si>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</si>
  <si>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</si>
  <si>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</si>
  <si>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</si>
  <si>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</si>
  <si>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</si>
  <si>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</si>
  <si>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</si>
  <si>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</si>
  <si>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</si>
  <si>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</si>
  <si>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</si>
  <si>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</si>
  <si>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</si>
  <si>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</si>
  <si>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</si>
  <si>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</si>
  <si>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</si>
  <si>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</si>
  <si>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</si>
  <si>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</si>
  <si>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</si>
  <si>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</si>
  <si>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</si>
  <si>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</si>
  <si>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</si>
  <si>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</si>
  <si>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</si>
  <si>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</si>
  <si>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</si>
  <si>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</si>
  <si>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</si>
  <si>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</si>
  <si>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</si>
  <si>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</si>
  <si>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</si>
  <si>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</si>
  <si>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</si>
  <si>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</si>
  <si>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</si>
  <si>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</si>
  <si>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</si>
  <si>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</si>
  <si>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</si>
  <si>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</si>
  <si>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</si>
  <si>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</si>
  <si>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</si>
  <si>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</si>
  <si>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</si>
  <si>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</si>
  <si>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</si>
  <si>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</si>
  <si>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</si>
  <si>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</si>
  <si>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</si>
  <si>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</si>
  <si>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</si>
  <si>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</si>
  <si>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</si>
  <si>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</si>
  <si>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</si>
  <si>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</si>
  <si>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</si>
  <si>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</si>
  <si>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</si>
  <si>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</si>
  <si>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</si>
  <si>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</si>
  <si>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</si>
  <si>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</si>
  <si>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</si>
  <si>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</si>
  <si>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</si>
  <si>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</si>
  <si>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</si>
  <si>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</si>
  <si>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</si>
  <si>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</si>
  <si>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</si>
  <si>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</si>
  <si>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</si>
  <si>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</si>
  <si>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</si>
  <si>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</si>
  <si>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</si>
  <si>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</si>
  <si>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</si>
  <si>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</si>
  <si>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</si>
  <si>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</si>
  <si>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</si>
  <si>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</si>
  <si>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</si>
  <si>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</si>
  <si>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</si>
  <si>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</si>
  <si>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</si>
  <si>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</si>
  <si>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</si>
  <si>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</si>
  <si>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</si>
  <si>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</si>
  <si>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</si>
  <si>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</si>
  <si>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</si>
  <si>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</si>
  <si>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</si>
  <si>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</si>
  <si>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</si>
  <si>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</si>
  <si>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</si>
  <si>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</si>
  <si>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</si>
  <si>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</si>
  <si>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</si>
  <si>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</si>
  <si>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</si>
  <si>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</si>
  <si>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</si>
  <si>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</si>
  <si>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</si>
  <si>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</si>
  <si>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</si>
  <si>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</si>
  <si>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</si>
  <si>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</si>
  <si>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</si>
  <si>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</si>
  <si>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</si>
  <si>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</si>
  <si>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</si>
  <si>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</si>
  <si>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</si>
  <si>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</si>
  <si>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</si>
  <si>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</si>
  <si>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</si>
  <si>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</si>
  <si>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</si>
  <si>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</si>
  <si>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</si>
  <si>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</si>
  <si>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</si>
  <si>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</si>
  <si>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</si>
  <si>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</si>
  <si>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</si>
  <si>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</si>
  <si>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</si>
  <si>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</si>
  <si>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</si>
  <si>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</si>
  <si>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</si>
  <si>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</si>
  <si>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</si>
  <si>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</si>
  <si>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</si>
  <si>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</si>
  <si>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</si>
  <si>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</si>
  <si>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</si>
  <si>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</si>
  <si>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</si>
  <si>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</si>
  <si>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</si>
  <si>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</si>
  <si>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</si>
  <si>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</si>
  <si>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</si>
  <si>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</si>
  <si>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</si>
  <si>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</si>
  <si>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</si>
  <si>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</si>
  <si>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</si>
  <si>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</si>
  <si>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</si>
  <si>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</si>
  <si>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</si>
  <si>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</si>
  <si>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</si>
  <si>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</si>
  <si>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</si>
  <si>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</si>
  <si>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</si>
  <si>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</si>
  <si>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</si>
  <si>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</si>
  <si>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</si>
  <si>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</si>
  <si>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</si>
  <si>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</si>
  <si>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</si>
  <si>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</si>
  <si>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</si>
  <si>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</si>
  <si>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</si>
  <si>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</si>
  <si>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</si>
  <si>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</si>
  <si>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</si>
  <si>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</si>
  <si>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</si>
  <si>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</si>
  <si>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</si>
  <si>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</si>
  <si>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</si>
  <si>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</si>
  <si>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</si>
  <si>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</si>
  <si>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</si>
  <si>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</si>
  <si>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</si>
  <si>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</si>
  <si>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</si>
  <si>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</si>
  <si>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</si>
  <si>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</si>
  <si>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</si>
  <si>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</si>
  <si>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</si>
  <si>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</si>
  <si>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</si>
  <si>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</si>
  <si>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</si>
  <si>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</si>
  <si>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</si>
  <si>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</si>
  <si>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</si>
  <si>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</si>
  <si>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</si>
  <si>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</si>
  <si>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</si>
  <si>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</si>
  <si>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</si>
  <si>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</si>
  <si>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</si>
  <si>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</si>
  <si>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</si>
  <si>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</si>
  <si>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</si>
  <si>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</si>
  <si>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</si>
  <si>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</si>
  <si>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</si>
  <si>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</si>
  <si>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</si>
  <si>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</si>
  <si>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</si>
  <si>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</si>
  <si>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</si>
  <si>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</si>
  <si>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</si>
  <si>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</si>
  <si>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</si>
  <si>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</si>
  <si>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</si>
  <si>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</si>
  <si>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</si>
  <si>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</si>
  <si>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</si>
  <si>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</si>
  <si>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</si>
  <si>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</si>
  <si>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</si>
  <si>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</si>
  <si>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</si>
  <si>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</si>
  <si>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</si>
  <si>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</si>
  <si>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</si>
  <si>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</si>
  <si>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</si>
  <si>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</si>
  <si>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</si>
  <si>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</si>
  <si>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</si>
  <si>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</si>
  <si>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</si>
  <si>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</si>
  <si>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</si>
  <si>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</si>
  <si>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</si>
  <si>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</si>
  <si>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</si>
  <si>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</si>
  <si>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</si>
  <si>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</si>
  <si>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</si>
  <si>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</si>
  <si>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</si>
  <si>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</si>
  <si>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</si>
  <si>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</si>
  <si>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</si>
  <si>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</si>
  <si>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</si>
  <si>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</si>
  <si>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</si>
  <si>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</si>
  <si>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</si>
  <si>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</si>
  <si>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</si>
  <si>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</si>
  <si>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</si>
  <si>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</si>
  <si>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</si>
  <si>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</si>
  <si>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</si>
  <si>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</si>
  <si>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</si>
  <si>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</si>
  <si>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</si>
  <si>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</si>
  <si>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</si>
  <si>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</si>
  <si>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</si>
  <si>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</si>
  <si>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</si>
  <si>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</si>
  <si>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</si>
  <si>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</si>
  <si>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</si>
  <si>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</si>
  <si>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</si>
  <si>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</si>
  <si>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</si>
  <si>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</si>
  <si>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</si>
  <si>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</si>
  <si>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</si>
  <si>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</si>
  <si>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</si>
  <si>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</si>
  <si>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</si>
  <si>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</si>
  <si>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</si>
  <si>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</si>
  <si>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</si>
  <si>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</si>
  <si>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</si>
  <si>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</si>
  <si>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</si>
  <si>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</si>
  <si>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</si>
  <si>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</si>
  <si>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</si>
  <si>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</si>
  <si>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</si>
  <si>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</si>
  <si>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</si>
  <si>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</si>
  <si>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</si>
  <si>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</si>
  <si>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</si>
  <si>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</si>
  <si>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</si>
  <si>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</si>
  <si>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</si>
  <si>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</si>
  <si>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</si>
  <si>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</si>
  <si>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</si>
  <si>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</si>
  <si>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</si>
  <si>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</si>
  <si>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</si>
  <si>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</si>
  <si>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</si>
  <si>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</si>
  <si>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</si>
  <si>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</si>
  <si>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</si>
  <si>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</si>
  <si>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</si>
  <si>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</si>
  <si>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</si>
  <si>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</si>
  <si>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</si>
  <si>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</si>
  <si>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</si>
  <si>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</si>
  <si>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</si>
  <si>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</si>
  <si>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</si>
  <si>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</si>
  <si>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</si>
  <si>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</si>
  <si>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</si>
  <si>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</si>
  <si>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</si>
  <si>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</si>
  <si>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</si>
  <si>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</si>
  <si>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</si>
  <si>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</si>
  <si>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</si>
  <si>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</si>
  <si>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</si>
  <si>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</si>
  <si>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</si>
  <si>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</si>
  <si>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</si>
  <si>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</si>
  <si>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</si>
  <si>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</si>
  <si>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</si>
  <si>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</si>
  <si>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</si>
  <si>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</si>
  <si>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</si>
  <si>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</si>
  <si>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</si>
  <si>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</si>
  <si>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</si>
  <si>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</si>
  <si>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</si>
  <si>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</si>
  <si>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</si>
  <si>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</si>
  <si>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</si>
  <si>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</si>
  <si>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</si>
  <si>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</si>
  <si>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</si>
  <si>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</si>
  <si>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</si>
  <si>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</si>
  <si>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</si>
  <si>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</si>
  <si>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</si>
  <si>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</si>
  <si>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</si>
  <si>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</si>
  <si>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</si>
  <si>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</si>
  <si>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</si>
  <si>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</si>
  <si>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</si>
  <si>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</si>
  <si>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</si>
  <si>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</si>
  <si>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</si>
  <si>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</si>
  <si>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</si>
  <si>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</si>
  <si>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</si>
  <si>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</si>
  <si>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</si>
  <si>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</si>
  <si>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</si>
  <si>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</si>
  <si>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</si>
  <si>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</si>
  <si>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</si>
  <si>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</si>
  <si>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</si>
  <si>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</si>
  <si>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</si>
  <si>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</si>
  <si>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</si>
  <si>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</si>
  <si>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</si>
  <si>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</si>
  <si>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</si>
  <si>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</si>
  <si>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</si>
  <si>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</si>
  <si>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</si>
  <si>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</si>
  <si>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</si>
  <si>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</si>
  <si>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</si>
  <si>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</si>
  <si>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</si>
  <si>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</si>
  <si>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</si>
  <si>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</si>
  <si>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</si>
  <si>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</si>
  <si>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</si>
  <si>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</si>
  <si>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</si>
  <si>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</si>
  <si>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</si>
  <si>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</si>
  <si>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</si>
  <si>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</si>
  <si>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</si>
  <si>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</si>
  <si>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</si>
  <si>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</si>
  <si>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</si>
  <si>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</si>
  <si>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</si>
  <si>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</si>
  <si>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</si>
  <si>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</si>
  <si>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</si>
  <si>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</si>
  <si>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</si>
  <si>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</si>
  <si>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</si>
  <si>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</si>
  <si>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</si>
  <si>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</si>
  <si>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</si>
  <si>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</si>
  <si>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</si>
  <si>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</si>
  <si>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</si>
  <si>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</si>
  <si>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</si>
  <si>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</si>
  <si>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</si>
  <si>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</si>
  <si>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</si>
  <si>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</si>
  <si>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</si>
  <si>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</si>
  <si>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</si>
  <si>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</si>
  <si>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</si>
  <si>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</si>
  <si>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</si>
  <si>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</si>
  <si>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</si>
  <si>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</si>
  <si>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</si>
  <si>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</si>
  <si>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</si>
  <si>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</si>
  <si>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</si>
  <si>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</si>
  <si>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</si>
  <si>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</si>
  <si>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</si>
  <si>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</si>
  <si>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</si>
  <si>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</si>
  <si>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</si>
  <si>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</si>
  <si>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</si>
  <si>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</si>
  <si>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</si>
  <si>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</si>
  <si>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</si>
  <si>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</si>
  <si>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</si>
  <si>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</si>
  <si>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</si>
  <si>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</si>
  <si>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</si>
  <si>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</si>
  <si>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</si>
  <si>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</si>
  <si>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</si>
  <si>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</si>
  <si>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</si>
  <si>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</si>
  <si>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</si>
  <si>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</si>
  <si>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</si>
  <si>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</si>
  <si>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</si>
  <si>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</si>
  <si>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</si>
  <si>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</si>
  <si>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</si>
  <si>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</si>
  <si>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</si>
  <si>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</si>
  <si>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</si>
  <si>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</si>
  <si>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</si>
  <si>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</si>
  <si>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</si>
  <si>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</si>
  <si>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</si>
  <si>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</si>
  <si>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</si>
  <si>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</si>
  <si>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</si>
  <si>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</si>
  <si>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</si>
  <si>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</si>
  <si>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</si>
  <si>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</si>
  <si>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</si>
  <si>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</si>
  <si>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</si>
  <si>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</si>
  <si>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</si>
  <si>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</si>
  <si>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</si>
  <si>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</si>
  <si>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</si>
  <si>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</si>
  <si>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</si>
  <si>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</si>
  <si>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</si>
  <si>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</si>
  <si>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</si>
  <si>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</si>
  <si>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</si>
  <si>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</si>
  <si>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</si>
  <si>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</si>
  <si>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</si>
  <si>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</si>
  <si>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</si>
  <si>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</si>
  <si>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</si>
  <si>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</si>
  <si>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</si>
  <si>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</si>
  <si>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</si>
  <si>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</si>
  <si>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</si>
  <si>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</si>
  <si>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</si>
  <si>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</si>
  <si>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</si>
  <si>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</si>
  <si>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</si>
  <si>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</si>
  <si>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</si>
  <si>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</si>
  <si>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</si>
  <si>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</si>
  <si>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</si>
  <si>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</si>
  <si>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</si>
  <si>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</si>
  <si>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</si>
  <si>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</si>
  <si>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</si>
  <si>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</si>
  <si>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</si>
  <si>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</si>
  <si>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</si>
  <si>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</si>
  <si>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</si>
  <si>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</si>
  <si>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</si>
  <si>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</si>
  <si>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</si>
  <si>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</si>
  <si>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</si>
  <si>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</si>
  <si>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</si>
  <si>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</si>
  <si>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</si>
  <si>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</si>
  <si>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</si>
  <si>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</si>
  <si>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</si>
  <si>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</si>
  <si>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</si>
  <si>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</si>
  <si>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</si>
  <si>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</si>
  <si>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</si>
  <si>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</si>
  <si>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</si>
  <si>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</si>
  <si>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</si>
  <si>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</si>
  <si>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</si>
  <si>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</si>
  <si>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</si>
  <si>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</si>
  <si>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</si>
  <si>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</si>
  <si>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</si>
  <si>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</si>
  <si>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</si>
  <si>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</si>
  <si>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</si>
  <si>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</si>
  <si>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</si>
  <si>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</si>
  <si>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</si>
  <si>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</si>
  <si>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</si>
  <si>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</si>
  <si>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</si>
  <si>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</si>
  <si>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</si>
  <si>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</si>
  <si>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</si>
  <si>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</si>
  <si>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</si>
  <si>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</si>
  <si>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</si>
  <si>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</si>
  <si>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</si>
  <si>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</si>
  <si>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</si>
  <si>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</si>
  <si>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</si>
  <si>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</si>
  <si>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</si>
  <si>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</si>
  <si>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</si>
  <si>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</si>
  <si>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</si>
  <si>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</si>
  <si>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</si>
  <si>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</si>
  <si>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</si>
  <si>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</si>
  <si>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</si>
  <si>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</si>
  <si>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</si>
  <si>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</si>
  <si>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</si>
  <si>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</si>
  <si>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</si>
  <si>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</si>
  <si>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</si>
  <si>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</si>
  <si>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</si>
  <si>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</si>
  <si>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</si>
  <si>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</si>
  <si>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</si>
  <si>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</si>
  <si>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</si>
  <si>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</si>
  <si>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</si>
  <si>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</si>
  <si>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</si>
  <si>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</si>
  <si>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</si>
  <si>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</si>
  <si>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</si>
  <si>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</si>
  <si>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</si>
  <si>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</si>
  <si>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</si>
  <si>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</si>
  <si>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</si>
  <si>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</si>
  <si>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</si>
  <si>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</si>
  <si>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</si>
  <si>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</si>
  <si>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</si>
  <si>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</si>
  <si>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</si>
  <si>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</si>
  <si>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</si>
  <si>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</si>
  <si>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</si>
  <si>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</si>
  <si>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</si>
  <si>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</si>
  <si>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</si>
  <si>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</si>
  <si>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</si>
  <si>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</si>
  <si>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</si>
  <si>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</si>
  <si>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</si>
  <si>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</si>
  <si>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</si>
  <si>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</si>
  <si>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</si>
  <si>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</si>
  <si>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</si>
  <si>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</si>
  <si>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</si>
  <si>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</si>
  <si>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</si>
  <si>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</si>
  <si>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</si>
  <si>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</si>
  <si>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</si>
  <si>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</si>
  <si>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</si>
  <si>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</si>
  <si>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</si>
  <si>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</si>
  <si>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</si>
  <si>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</si>
  <si>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</si>
  <si>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</si>
  <si>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</si>
  <si>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</si>
  <si>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</si>
  <si>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</si>
  <si>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</si>
  <si>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</si>
  <si>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</si>
  <si>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</si>
  <si>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</si>
  <si>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</si>
  <si>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</si>
  <si>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</si>
  <si>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</si>
  <si>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</si>
  <si>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</si>
  <si>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</si>
  <si>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</si>
  <si>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</si>
  <si>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</si>
  <si>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</si>
  <si>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</si>
  <si>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</si>
  <si>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</si>
  <si>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</si>
  <si>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</si>
  <si>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</si>
  <si>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</si>
  <si>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</si>
  <si>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</si>
  <si>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</si>
  <si>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</si>
  <si>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</si>
  <si>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</si>
  <si>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</si>
  <si>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</si>
  <si>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</si>
  <si>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</si>
  <si>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</si>
  <si>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</si>
  <si>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</si>
  <si>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</si>
  <si>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</si>
  <si>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</si>
  <si>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</si>
  <si>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</si>
  <si>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</si>
  <si>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</si>
  <si>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</si>
  <si>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</si>
  <si>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</si>
  <si>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</si>
  <si>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</si>
  <si>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</si>
  <si>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</si>
  <si>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</si>
  <si>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</si>
  <si>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</si>
  <si>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</si>
  <si>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</si>
  <si>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</si>
  <si>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</si>
  <si>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</si>
  <si>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</si>
  <si>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</si>
  <si>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</si>
  <si>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</si>
  <si>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</si>
  <si>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</si>
  <si>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</si>
  <si>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</si>
  <si>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</si>
  <si>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</si>
  <si>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</si>
  <si>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</si>
  <si>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</si>
  <si>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</si>
  <si>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</si>
  <si>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</si>
  <si>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</si>
  <si>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</si>
  <si>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</si>
  <si>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</si>
  <si>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</si>
  <si>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</si>
  <si>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</si>
  <si>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</si>
  <si>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</si>
  <si>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</si>
  <si>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</si>
  <si>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</si>
  <si>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</si>
  <si>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</si>
  <si>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</si>
  <si>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</si>
  <si>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</si>
  <si>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</si>
  <si>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</si>
  <si>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</si>
  <si>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</si>
  <si>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</si>
  <si>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</si>
  <si>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</si>
  <si>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</si>
  <si>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</si>
  <si>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</si>
  <si>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</si>
  <si>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</si>
  <si>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</si>
  <si>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</si>
  <si>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</si>
  <si>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</si>
  <si>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</si>
  <si>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</si>
  <si>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</si>
  <si>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</si>
  <si>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</si>
  <si>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</si>
  <si>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</si>
  <si>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</si>
  <si>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</si>
  <si>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</si>
  <si>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</si>
  <si>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</si>
  <si>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</si>
  <si>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</si>
  <si>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</si>
  <si>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</si>
  <si>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</si>
  <si>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</si>
  <si>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</si>
  <si>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</si>
  <si>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</si>
  <si>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</si>
  <si>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</si>
  <si>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</si>
  <si>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</si>
  <si>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</si>
  <si>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</si>
  <si>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</si>
  <si>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</si>
  <si>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</si>
  <si>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</si>
  <si>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</si>
  <si>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</si>
  <si>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</si>
  <si>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</si>
  <si>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</si>
  <si>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</si>
  <si>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</si>
  <si>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</si>
  <si>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</si>
  <si>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</si>
  <si>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</si>
  <si>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</si>
  <si>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</si>
  <si>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</si>
  <si>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</si>
  <si>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</si>
  <si>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</si>
  <si>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</si>
  <si>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</si>
  <si>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</si>
  <si>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</si>
  <si>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</si>
  <si>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</si>
  <si>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</si>
  <si>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</si>
  <si>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</si>
  <si>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</si>
  <si>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</si>
  <si>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</si>
  <si>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</si>
  <si>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</si>
  <si>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</si>
  <si>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</si>
  <si>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</si>
  <si>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</si>
  <si>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</si>
  <si>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</si>
  <si>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</si>
  <si>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</si>
  <si>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</si>
  <si>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</si>
  <si>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</si>
  <si>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</si>
  <si>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</si>
  <si>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</si>
  <si>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</si>
  <si>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</si>
  <si>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</si>
  <si>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</si>
  <si>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</si>
  <si>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</si>
  <si>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</si>
  <si>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</si>
  <si>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</si>
  <si>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</si>
  <si>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</si>
  <si>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</si>
  <si>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</si>
  <si>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</si>
  <si>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</si>
  <si>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</si>
  <si>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</si>
  <si>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</si>
  <si>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</si>
  <si>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</si>
  <si>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</si>
  <si>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</si>
  <si>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</si>
  <si>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</si>
  <si>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</si>
  <si>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</si>
  <si>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</si>
  <si>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</si>
  <si>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</si>
  <si>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</si>
  <si>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</si>
  <si>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</si>
  <si>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</si>
  <si>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</si>
  <si>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</si>
  <si>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</si>
  <si>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</si>
  <si>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</si>
  <si>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</si>
  <si>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</si>
  <si>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</si>
  <si>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</si>
  <si>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</si>
  <si>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</si>
  <si>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</si>
  <si>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</si>
  <si>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</si>
  <si>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</si>
  <si>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</si>
  <si>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</si>
  <si>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</si>
  <si>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</si>
  <si>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</si>
  <si>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</si>
  <si>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</si>
  <si>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</si>
  <si>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</si>
  <si>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</si>
  <si>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</si>
  <si>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</si>
  <si>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</si>
  <si>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</si>
  <si>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</si>
  <si>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</si>
  <si>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</si>
  <si>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</si>
  <si>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</si>
  <si>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</si>
  <si>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</si>
  <si>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</si>
  <si>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</si>
  <si>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</si>
  <si>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</si>
  <si>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</si>
  <si>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</si>
  <si>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</si>
  <si>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</si>
  <si>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</si>
  <si>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</si>
  <si>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</si>
  <si>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</si>
  <si>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</si>
  <si>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</si>
  <si>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</si>
  <si>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</si>
  <si>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</si>
  <si>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</si>
  <si>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</si>
  <si>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</si>
  <si>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</si>
  <si>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</si>
  <si>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</si>
  <si>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</si>
  <si>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</si>
  <si>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</si>
  <si>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</si>
  <si>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</si>
  <si>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</si>
  <si>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</si>
  <si>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</si>
  <si>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</si>
  <si>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</si>
  <si>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</si>
  <si>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</si>
  <si>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</si>
  <si>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</si>
  <si>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</si>
  <si>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</si>
  <si>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</si>
  <si>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</si>
  <si>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</si>
  <si>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</si>
  <si>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</si>
  <si>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</si>
  <si>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</si>
  <si>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</si>
  <si>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</si>
  <si>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</si>
  <si>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</si>
  <si>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</si>
  <si>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</si>
  <si>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</si>
  <si>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</si>
  <si>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</si>
  <si>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</si>
  <si>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</si>
  <si>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</si>
  <si>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</si>
  <si>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</si>
  <si>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</si>
  <si>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</si>
  <si>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</si>
  <si>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</si>
  <si>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</si>
  <si>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</si>
  <si>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</si>
  <si>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</si>
  <si>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</si>
  <si>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</si>
  <si>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</si>
  <si>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</si>
  <si>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</si>
  <si>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</si>
  <si>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</si>
  <si>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</si>
  <si>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</si>
  <si>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</si>
  <si>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</si>
  <si>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</si>
  <si>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</si>
  <si>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</si>
  <si>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</si>
  <si>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</si>
  <si>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</si>
  <si>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</si>
  <si>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</si>
  <si>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</si>
  <si>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</si>
  <si>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</si>
  <si>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</si>
  <si>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</si>
  <si>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</si>
  <si>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</si>
  <si>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</si>
  <si>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</si>
  <si>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</si>
  <si>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</si>
  <si>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</si>
  <si>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</si>
  <si>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</si>
  <si>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</si>
  <si>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</si>
  <si>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</si>
  <si>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</si>
  <si>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</si>
  <si>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</si>
  <si>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</si>
  <si>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</si>
  <si>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</si>
  <si>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</si>
  <si>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</si>
  <si>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</si>
  <si>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</si>
  <si>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</si>
  <si>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</si>
  <si>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</si>
  <si>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</si>
  <si>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</si>
  <si>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</si>
  <si>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</si>
  <si>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</si>
  <si>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</si>
  <si>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</si>
  <si>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</si>
  <si>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</si>
  <si>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</si>
  <si>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</si>
  <si>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</si>
  <si>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</si>
  <si>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</si>
  <si>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</si>
  <si>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</si>
  <si>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</si>
  <si>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</si>
  <si>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</si>
  <si>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</si>
  <si>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</si>
  <si>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</si>
  <si>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</si>
  <si>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</si>
  <si>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</si>
  <si>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</si>
  <si>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</si>
  <si>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</si>
  <si>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</si>
  <si>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</si>
  <si>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</si>
  <si>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</si>
  <si>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</si>
  <si>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</si>
  <si>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</si>
  <si>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</si>
  <si>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</si>
  <si>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</si>
  <si>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</si>
  <si>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</si>
  <si>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</si>
  <si>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</si>
  <si>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</si>
  <si>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</si>
  <si>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</si>
  <si>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</si>
  <si>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</si>
  <si>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</si>
  <si>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</si>
  <si>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</si>
  <si>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</si>
  <si>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</si>
  <si>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</si>
  <si>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</si>
  <si>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</si>
  <si>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</si>
  <si>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</si>
  <si>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</si>
  <si>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</si>
  <si>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</si>
  <si>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</si>
  <si>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</si>
  <si>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</si>
  <si>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</si>
  <si>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</si>
  <si>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</si>
  <si>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</si>
  <si>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</si>
  <si>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</si>
  <si>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</si>
  <si>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</si>
  <si>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</si>
  <si>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</si>
  <si>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</si>
  <si>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</si>
  <si>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</si>
  <si>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</si>
  <si>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</si>
  <si>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</si>
  <si>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</si>
  <si>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</si>
  <si>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</si>
  <si>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</si>
  <si>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</si>
  <si>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</si>
  <si>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</si>
  <si>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</si>
  <si>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</si>
  <si>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</si>
  <si>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</si>
  <si>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</si>
  <si>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</si>
  <si>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</si>
  <si>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</si>
  <si>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</si>
  <si>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</si>
  <si>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</si>
  <si>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</si>
  <si>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</si>
  <si>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</si>
  <si>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</si>
  <si>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</si>
  <si>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</si>
  <si>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</si>
  <si>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</si>
  <si>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</si>
  <si>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</si>
  <si>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</si>
  <si>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</si>
  <si>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</si>
  <si>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</si>
  <si>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</si>
  <si>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</si>
  <si>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</si>
  <si>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</si>
  <si>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</si>
  <si>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</si>
  <si>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</si>
  <si>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</si>
  <si>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</si>
  <si>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</si>
  <si>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</si>
  <si>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</si>
  <si>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</si>
  <si>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</si>
  <si>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</si>
  <si>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</si>
  <si>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</si>
  <si>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</si>
  <si>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</si>
  <si>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</si>
  <si>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</si>
  <si>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</si>
  <si>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</si>
  <si>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</si>
  <si>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</si>
  <si>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</si>
  <si>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</si>
  <si>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</si>
  <si>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</si>
  <si>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</si>
  <si>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</si>
  <si>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</si>
  <si>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</si>
  <si>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</si>
  <si>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</si>
  <si>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</si>
  <si>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</si>
  <si>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</si>
  <si>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</si>
  <si>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</si>
  <si>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</si>
  <si>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</si>
  <si>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</si>
  <si>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</si>
  <si>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</si>
  <si>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</si>
  <si>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</si>
  <si>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</si>
  <si>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</si>
  <si>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</si>
  <si>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</si>
  <si>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</si>
  <si>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</si>
  <si>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</si>
  <si>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</si>
  <si>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</si>
  <si>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</si>
  <si>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</si>
  <si>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</si>
  <si>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</si>
  <si>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</si>
  <si>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</si>
  <si>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</si>
  <si>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</si>
  <si>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</si>
  <si>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</si>
  <si>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</si>
  <si>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</si>
  <si>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</si>
  <si>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</si>
  <si>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</si>
  <si>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</si>
  <si>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</si>
  <si>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</si>
  <si>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</si>
  <si>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</si>
  <si>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</si>
  <si>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</si>
  <si>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</si>
  <si>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</si>
  <si>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</si>
  <si>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</si>
  <si>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</si>
  <si>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</si>
  <si>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</si>
  <si>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</si>
  <si>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</si>
  <si>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</si>
  <si>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</si>
  <si>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</si>
  <si>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</si>
  <si>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</si>
  <si>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</si>
  <si>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</si>
  <si>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</si>
  <si>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</si>
  <si>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</si>
  <si>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</si>
  <si>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</si>
  <si>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</si>
  <si>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</si>
  <si>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</si>
  <si>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</si>
  <si>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</si>
  <si>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</si>
  <si>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</si>
  <si>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</si>
  <si>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</si>
  <si>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</si>
  <si>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</si>
  <si>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</si>
  <si>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</si>
  <si>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</si>
  <si>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</si>
  <si>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</si>
  <si>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</si>
  <si>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</si>
  <si>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</si>
  <si>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</si>
  <si>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</si>
  <si>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</si>
  <si>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</si>
  <si>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</si>
  <si>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</si>
  <si>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</si>
  <si>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</si>
  <si>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</si>
  <si>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</si>
  <si>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</si>
  <si>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</si>
  <si>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</si>
  <si>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</si>
  <si>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</si>
  <si>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</si>
  <si>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</si>
  <si>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</si>
  <si>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</si>
  <si>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</si>
  <si>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</si>
  <si>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</si>
  <si>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</si>
  <si>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</si>
  <si>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</si>
  <si>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</si>
  <si>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</si>
  <si>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</si>
  <si>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</si>
  <si>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</si>
  <si>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</si>
  <si>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</si>
  <si>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</si>
  <si>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</si>
  <si>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</si>
  <si>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</si>
  <si>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</si>
  <si>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</si>
  <si>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</si>
  <si>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</si>
  <si>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</si>
  <si>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</si>
  <si>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</si>
  <si>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</si>
  <si>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</si>
  <si>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</si>
  <si>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</si>
  <si>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</si>
  <si>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</si>
  <si>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</si>
  <si>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</si>
  <si>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</si>
  <si>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</si>
  <si>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</si>
  <si>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</si>
  <si>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</si>
  <si>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</si>
  <si>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</si>
  <si>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</si>
  <si>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</si>
  <si>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</si>
  <si>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</si>
  <si>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</si>
  <si>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</si>
  <si>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</si>
  <si>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</si>
  <si>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</si>
  <si>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</si>
  <si>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</si>
  <si>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</si>
  <si>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</si>
  <si>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</si>
  <si>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</si>
  <si>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</si>
  <si>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</si>
  <si>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</si>
  <si>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</si>
  <si>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</si>
  <si>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</si>
  <si>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</si>
  <si>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</si>
  <si>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</si>
  <si>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</si>
  <si>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</si>
  <si>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</si>
  <si>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</si>
  <si>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</si>
  <si>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</si>
  <si>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</si>
  <si>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</si>
  <si>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</si>
  <si>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</si>
  <si>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</si>
  <si>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</si>
  <si>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</si>
  <si>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</si>
  <si>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</si>
  <si>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</si>
  <si>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</si>
  <si>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</si>
  <si>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</si>
  <si>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</si>
  <si>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</si>
  <si>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</si>
  <si>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</si>
  <si>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</si>
  <si>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</si>
  <si>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</si>
  <si>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</si>
  <si>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</si>
  <si>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</si>
  <si>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</si>
  <si>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</si>
  <si>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</si>
  <si>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</si>
  <si>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</si>
  <si>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</si>
  <si>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</si>
  <si>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</si>
  <si>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</si>
  <si>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</si>
  <si>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</si>
  <si>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</si>
  <si>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</si>
  <si>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</si>
  <si>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</si>
  <si>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</si>
  <si>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</si>
  <si>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</si>
  <si>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</si>
  <si>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</si>
  <si>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</si>
  <si>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</si>
  <si>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</si>
  <si>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</si>
  <si>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</si>
  <si>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</si>
  <si>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</si>
  <si>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</si>
  <si>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</si>
  <si>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</si>
  <si>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</si>
  <si>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</si>
  <si>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</si>
  <si>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</si>
  <si>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</si>
  <si>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</si>
  <si>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</si>
  <si>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</si>
  <si>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</si>
  <si>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</si>
  <si>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</si>
  <si>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</si>
  <si>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</si>
  <si>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</si>
  <si>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</si>
  <si>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</si>
  <si>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</si>
  <si>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</si>
  <si>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</si>
  <si>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</si>
  <si>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</si>
  <si>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</si>
  <si>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</si>
  <si>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</si>
  <si>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</si>
  <si>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</si>
  <si>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</si>
  <si>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</si>
  <si>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</si>
  <si>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</si>
  <si>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</si>
  <si>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</si>
  <si>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</si>
  <si>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</si>
  <si>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</si>
  <si>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</si>
  <si>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</si>
  <si>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</si>
  <si>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</si>
  <si>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</si>
  <si>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</si>
  <si>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</si>
  <si>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</si>
  <si>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</si>
  <si>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</si>
  <si>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</si>
  <si>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</si>
  <si>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</si>
  <si>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</si>
  <si>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</si>
  <si>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</si>
  <si>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</si>
  <si>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</si>
  <si>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</si>
  <si>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</si>
  <si>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</si>
  <si>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</si>
  <si>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</si>
  <si>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</si>
  <si>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</si>
  <si>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</si>
  <si>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</si>
  <si>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</si>
  <si>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</si>
  <si>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</si>
  <si>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</si>
  <si>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</si>
  <si>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</si>
  <si>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</si>
  <si>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</si>
  <si>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</si>
  <si>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</si>
  <si>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</si>
  <si>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</si>
  <si>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</si>
  <si>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</si>
  <si>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</si>
  <si>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</si>
  <si>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</si>
  <si>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</si>
  <si>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</si>
  <si>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</si>
  <si>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</si>
  <si>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</si>
  <si>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</si>
  <si>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</si>
  <si>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</si>
  <si>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</si>
  <si>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</si>
  <si>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</si>
  <si>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</si>
  <si>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</si>
  <si>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</si>
  <si>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</si>
  <si>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</si>
  <si>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</si>
  <si>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</si>
  <si>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</si>
  <si>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</si>
  <si>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</si>
  <si>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</si>
  <si>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</si>
  <si>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</si>
  <si>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</si>
  <si>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</si>
  <si>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</si>
  <si>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</si>
  <si>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</si>
  <si>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</si>
  <si>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</si>
  <si>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</si>
  <si>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</si>
  <si>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</si>
  <si>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</si>
  <si>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</si>
  <si>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</si>
  <si>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</si>
  <si>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</si>
  <si>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</si>
  <si>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</si>
  <si>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</si>
  <si>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</si>
  <si>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</si>
  <si>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</si>
  <si>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</si>
  <si>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</si>
  <si>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</si>
  <si>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</si>
  <si>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</si>
  <si>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</si>
  <si>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</si>
  <si>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</si>
  <si>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</si>
  <si>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</si>
  <si>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</si>
  <si>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</si>
  <si>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</si>
  <si>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</si>
  <si>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</si>
  <si>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</si>
  <si>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</si>
  <si>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</si>
  <si>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</si>
  <si>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</si>
  <si>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</si>
  <si>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</si>
  <si>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</si>
  <si>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</si>
  <si>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</si>
  <si>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</si>
  <si>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</si>
  <si>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</si>
  <si>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</si>
  <si>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</si>
  <si>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</si>
  <si>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</si>
  <si>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</si>
  <si>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</si>
  <si>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</si>
  <si>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</si>
  <si>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</si>
  <si>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</si>
  <si>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</si>
  <si>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</si>
  <si>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</si>
  <si>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</si>
  <si>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</si>
  <si>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</si>
  <si>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</si>
  <si>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</si>
  <si>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</si>
  <si>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</si>
  <si>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</si>
  <si>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</si>
  <si>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</si>
  <si>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</si>
  <si>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</si>
  <si>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</si>
  <si>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</si>
  <si>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</si>
  <si>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</si>
  <si>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</si>
  <si>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</si>
  <si>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</si>
  <si>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</si>
  <si>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</si>
  <si>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</si>
  <si>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</si>
  <si>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</si>
  <si>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</si>
  <si>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</si>
  <si>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</si>
  <si>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</si>
  <si>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</si>
  <si>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</si>
  <si>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</si>
  <si>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</si>
  <si>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</si>
  <si>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</si>
  <si>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</si>
  <si>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</si>
  <si>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</si>
  <si>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</si>
  <si>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</si>
  <si>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</si>
  <si>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</si>
  <si>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</si>
  <si>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</si>
  <si>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</si>
  <si>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</si>
  <si>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</si>
  <si>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</si>
  <si>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</si>
  <si>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</si>
  <si>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</si>
  <si>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</si>
  <si>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</si>
  <si>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</si>
  <si>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</si>
  <si>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</si>
  <si>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</si>
  <si>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</si>
  <si>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</si>
  <si>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</si>
  <si>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</si>
  <si>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</si>
  <si>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</si>
  <si>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</si>
  <si>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</si>
  <si>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</si>
  <si>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</si>
  <si>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</si>
  <si>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</si>
  <si>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</si>
  <si>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</si>
  <si>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</si>
  <si>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</si>
  <si>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</si>
  <si>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</si>
  <si>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</si>
  <si>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</si>
  <si>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</si>
  <si>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</si>
  <si>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</si>
  <si>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</si>
  <si>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</si>
  <si>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</si>
  <si>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</si>
  <si>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</si>
  <si>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</si>
  <si>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</si>
  <si>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</si>
  <si>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</si>
  <si>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</si>
  <si>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</si>
  <si>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</si>
  <si>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</si>
  <si>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</si>
  <si>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</si>
  <si>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</si>
  <si>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</si>
  <si>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</si>
  <si>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</si>
  <si>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</si>
  <si>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</si>
  <si>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</si>
  <si>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</si>
  <si>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</si>
  <si>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</si>
  <si>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</si>
  <si>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</si>
  <si>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</si>
  <si>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</si>
  <si>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</si>
  <si>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</si>
  <si>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</si>
  <si>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</si>
  <si>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</si>
  <si>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</si>
  <si>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</si>
  <si>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</si>
  <si>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</si>
  <si>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</si>
  <si>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</si>
  <si>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</si>
  <si>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</si>
  <si>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</si>
  <si>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</si>
  <si>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</si>
  <si>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</si>
  <si>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</si>
  <si>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</si>
  <si>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</si>
  <si>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</si>
  <si>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</si>
  <si>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</si>
  <si>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</si>
  <si>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</si>
  <si>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</si>
  <si>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</si>
  <si>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</si>
  <si>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</si>
  <si>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</si>
  <si>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</si>
  <si>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</si>
  <si>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</si>
  <si>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</si>
  <si>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</si>
  <si>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</si>
  <si>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</si>
  <si>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</si>
  <si>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</si>
  <si>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</si>
  <si>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</si>
  <si>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</si>
  <si>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</si>
  <si>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</si>
  <si>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</si>
  <si>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</si>
  <si>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</si>
  <si>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</si>
  <si>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</si>
  <si>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</si>
  <si>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</si>
  <si>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</si>
  <si>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</si>
  <si>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</si>
  <si>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</si>
  <si>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</si>
  <si>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</si>
  <si>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</si>
  <si>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</si>
  <si>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</si>
  <si>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</si>
  <si>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</si>
  <si>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</si>
  <si>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</si>
  <si>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</si>
  <si>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</si>
  <si>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</si>
  <si>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</si>
  <si>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</si>
  <si>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</si>
  <si>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</si>
  <si>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</si>
  <si>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</si>
  <si>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</si>
  <si>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</si>
  <si>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</si>
  <si>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</si>
  <si>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</si>
  <si>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</si>
  <si>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</si>
  <si>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</si>
  <si>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</si>
  <si>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</si>
  <si>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</si>
  <si>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</si>
  <si>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</si>
  <si>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</si>
  <si>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</si>
  <si>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</si>
  <si>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</si>
  <si>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</si>
  <si>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</si>
  <si>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</si>
  <si>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</si>
  <si>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</si>
  <si>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</si>
  <si>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</si>
  <si>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</si>
  <si>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</si>
  <si>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</si>
  <si>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</si>
  <si>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</si>
  <si>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</si>
  <si>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</si>
  <si>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</si>
  <si>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</si>
  <si>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</si>
  <si>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</si>
  <si>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</si>
  <si>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</si>
  <si>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</si>
  <si>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</si>
  <si>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</si>
  <si>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</si>
  <si>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</si>
  <si>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</si>
  <si>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</si>
  <si>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</si>
  <si>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</si>
  <si>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</si>
  <si>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</si>
  <si>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</si>
  <si>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</si>
  <si>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</si>
  <si>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</si>
  <si>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</si>
  <si>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</si>
  <si>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</si>
  <si>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</si>
  <si>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</si>
  <si>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</si>
  <si>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</si>
  <si>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</si>
  <si>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</si>
  <si>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</si>
  <si>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</si>
  <si>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</si>
  <si>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</si>
  <si>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</si>
  <si>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</si>
  <si>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</si>
  <si>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</si>
  <si>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</si>
  <si>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</si>
  <si>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</si>
  <si>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</si>
  <si>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</si>
  <si>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</si>
  <si>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</si>
  <si>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</si>
  <si>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</si>
  <si>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</si>
  <si>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</si>
  <si>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</si>
  <si>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</si>
  <si>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</si>
  <si>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</si>
  <si>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</si>
  <si>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</si>
  <si>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</si>
  <si>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</si>
  <si>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</si>
  <si>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</si>
  <si>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</si>
  <si>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</si>
  <si>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</si>
  <si>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</si>
  <si>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</si>
  <si>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</si>
  <si>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</si>
  <si>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</si>
  <si>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</si>
  <si>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</si>
  <si>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</si>
  <si>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</si>
  <si>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</si>
  <si>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</si>
  <si>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</si>
  <si>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</si>
  <si>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</si>
  <si>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</si>
  <si>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</si>
  <si>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</si>
  <si>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</si>
  <si>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</si>
  <si>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</si>
  <si>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</si>
  <si>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</si>
  <si>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</si>
  <si>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</si>
  <si>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</si>
  <si>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</si>
  <si>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</si>
  <si>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</si>
  <si>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</si>
  <si>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</si>
  <si>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</si>
  <si>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</si>
  <si>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</si>
  <si>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</si>
  <si>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</si>
  <si>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</si>
  <si>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</si>
  <si>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</si>
  <si>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</si>
  <si>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</si>
  <si>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</si>
  <si>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</si>
  <si>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</si>
  <si>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</si>
  <si>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</si>
  <si>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</si>
  <si>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</si>
  <si>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</si>
  <si>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</si>
  <si>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</si>
  <si>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</si>
  <si>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</si>
  <si>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</si>
  <si>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</si>
  <si>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</si>
  <si>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</si>
  <si>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</si>
  <si>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</si>
  <si>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</si>
  <si>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</si>
  <si>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</si>
  <si>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</si>
  <si>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</si>
  <si>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</si>
  <si>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</si>
  <si>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</si>
  <si>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</si>
  <si>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</si>
  <si>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</si>
  <si>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</si>
  <si>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</si>
  <si>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</si>
  <si>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</si>
  <si>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</si>
  <si>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</si>
  <si>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</si>
  <si>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</si>
  <si>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</si>
  <si>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</si>
  <si>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</si>
  <si>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</si>
  <si>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</si>
  <si>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</si>
  <si>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</si>
  <si>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</si>
  <si>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</si>
  <si>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</si>
  <si>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</si>
  <si>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</si>
  <si>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</si>
  <si>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</si>
  <si>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</si>
  <si>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</si>
  <si>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</si>
  <si>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</si>
  <si>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</si>
  <si>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</si>
  <si>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</si>
  <si>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</si>
  <si>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</si>
  <si>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</si>
  <si>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</si>
  <si>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</si>
  <si>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</si>
  <si>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</si>
  <si>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</si>
  <si>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</si>
  <si>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</si>
  <si>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</si>
  <si>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</si>
  <si>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</si>
  <si>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</si>
  <si>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</si>
  <si>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</si>
  <si>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</si>
  <si>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</si>
  <si>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</si>
  <si>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</si>
  <si>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</si>
  <si>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</si>
  <si>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</si>
  <si>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</si>
  <si>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</si>
  <si>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</si>
  <si>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</si>
  <si>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</si>
  <si>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</si>
  <si>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</si>
  <si>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</si>
  <si>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</si>
  <si>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</si>
  <si>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</si>
  <si>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</si>
  <si>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</si>
  <si>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</si>
  <si>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</si>
  <si>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</si>
  <si>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</si>
  <si>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</si>
  <si>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</si>
  <si>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</si>
  <si>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</si>
  <si>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</si>
  <si>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</si>
  <si>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</si>
  <si>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</si>
  <si>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</si>
  <si>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</si>
  <si>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</si>
  <si>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</si>
  <si>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</si>
  <si>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</si>
  <si>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</si>
  <si>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</si>
  <si>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</si>
  <si>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</si>
  <si>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</si>
  <si>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</si>
  <si>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</si>
  <si>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</si>
  <si>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</si>
  <si>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</si>
  <si>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</si>
  <si>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</si>
  <si>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</si>
  <si>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</si>
  <si>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</si>
  <si>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</si>
  <si>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</si>
  <si>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</si>
  <si>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</si>
  <si>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</si>
  <si>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</si>
  <si>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</si>
  <si>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</si>
  <si>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</si>
  <si>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</si>
  <si>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</si>
  <si>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</si>
  <si>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</si>
  <si>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</si>
  <si>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</si>
  <si>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</si>
  <si>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</si>
  <si>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</si>
  <si>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</si>
  <si>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</si>
  <si>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</si>
  <si>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</si>
  <si>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</si>
  <si>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</si>
  <si>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</si>
  <si>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</si>
  <si>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</si>
  <si>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</si>
  <si>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</si>
  <si>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</si>
  <si>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</si>
  <si>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</si>
  <si>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</si>
  <si>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</si>
  <si>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</si>
  <si>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</si>
  <si>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</si>
  <si>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</si>
  <si>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</si>
  <si>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</si>
  <si>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</si>
  <si>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</si>
  <si>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</si>
  <si>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</si>
  <si>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</si>
  <si>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</si>
  <si>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</si>
  <si>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</si>
  <si>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</si>
  <si>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</si>
  <si>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</si>
  <si>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</si>
  <si>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</si>
  <si>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</si>
  <si>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</si>
  <si>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</si>
  <si>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</si>
  <si>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</si>
  <si>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</si>
  <si>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</si>
  <si>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</si>
  <si>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</si>
  <si>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</si>
  <si>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</si>
  <si>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</si>
  <si>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</si>
  <si>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</si>
  <si>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</si>
  <si>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</si>
  <si>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</si>
  <si>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</si>
  <si>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</si>
  <si>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</si>
  <si>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</si>
  <si>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</si>
  <si>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</si>
  <si>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</si>
  <si>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</si>
  <si>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</si>
  <si>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</si>
  <si>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</si>
  <si>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</si>
  <si>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</si>
  <si>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</si>
  <si>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</si>
  <si>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</si>
  <si>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</si>
  <si>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</si>
  <si>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</si>
  <si>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</si>
  <si>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</si>
  <si>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</si>
  <si>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</si>
  <si>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</si>
  <si>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</si>
  <si>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</si>
  <si>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</si>
  <si>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</si>
  <si>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</si>
  <si>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</si>
  <si>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</si>
  <si>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</si>
  <si>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</si>
  <si>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</si>
  <si>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</si>
  <si>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</si>
  <si>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</si>
  <si>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</si>
  <si>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 xml:space="preserve">EM 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</si>
  <si>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</si>
  <si>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</si>
  <si>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</si>
  <si>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</si>
  <si>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</si>
  <si>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</si>
  <si>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</si>
  <si>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</si>
  <si>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</si>
  <si>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</si>
  <si>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</si>
  <si>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</si>
  <si>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</si>
  <si>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</si>
  <si>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</si>
  <si>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</si>
  <si>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</si>
  <si>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</si>
  <si>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</si>
  <si>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</si>
  <si>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</si>
  <si>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</si>
  <si>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</si>
  <si>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</si>
  <si>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</si>
  <si>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</si>
  <si>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</si>
  <si>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</si>
  <si>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</si>
  <si>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</si>
  <si>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</si>
  <si>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</si>
  <si>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</si>
  <si>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</si>
  <si>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</si>
  <si>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</si>
  <si>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</si>
  <si>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</si>
  <si>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</si>
  <si>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</si>
  <si>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</si>
  <si>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</si>
  <si>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</si>
  <si>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</si>
  <si>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</si>
  <si>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</si>
  <si>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</si>
  <si>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</si>
  <si>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</si>
  <si>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</si>
  <si>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</si>
  <si>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</si>
  <si>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</si>
  <si>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</si>
  <si>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</si>
  <si>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</si>
  <si>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</si>
  <si>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</si>
  <si>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</si>
  <si>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</si>
  <si>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</si>
  <si>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</si>
  <si>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</si>
  <si>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</si>
  <si>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</si>
  <si>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</si>
  <si>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</si>
  <si>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</si>
  <si>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</si>
  <si>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</si>
  <si>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</si>
  <si>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</si>
  <si>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</si>
  <si>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</si>
  <si>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</si>
  <si>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</si>
  <si>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</si>
  <si>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</si>
  <si>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</si>
  <si>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</si>
  <si>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</si>
  <si>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</si>
  <si>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</si>
  <si>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</si>
  <si>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</si>
  <si>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</si>
  <si>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</si>
  <si>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</si>
  <si>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</si>
  <si>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</si>
  <si>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</si>
  <si>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</si>
  <si>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 xml:space="preserve">EM team on the way need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</si>
  <si>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</si>
  <si>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</si>
  <si>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</si>
  <si>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</si>
  <si>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</si>
  <si>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</si>
  <si>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</si>
  <si>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</si>
  <si>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</si>
  <si>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EM Team at site checking</t>
  </si>
  <si>
    <t>PCM-20251105-00000870</t>
  </si>
  <si>
    <t>Will chekc after BHAB0836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</si>
</sst>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57" dataDxfId="156" headerRowBorderDxfId="154" tableBorderDxfId="155" totalsRowBorderDxfId="153">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0" totalsRowShown="0" headerRowDxfId="15" dataDxfId="14" headerRowBorderDxfId="12" tableBorderDxfId="13">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303.53336585647776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10997</v>
      </c>
      <c r="E3" s="134" t="s">
        <v>39021</v>
      </c>
      <c r="F3" s="135">
        <v>45966.403113425928</v>
      </c>
      <c r="G3" s="136">
        <f ca="1">IFERROR(NOW()-F3,"")</f>
        <v>7.8678124998987187E-2</v>
      </c>
      <c r="H3" s="175">
        <v>45966.39130787037</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45966.481791550927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45966.481791550927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45966.481791550927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45966.481791550927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45966.481791550927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45966.481791550927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45966.481791550927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45966.481791550927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45966.481791550927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45966.481791550927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45966.481791550927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45966.481791550927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45966.481791550927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45966.481791550927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45966.481791550927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45966.481791550927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45966.481791550927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45966.481791550927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45966.481791550927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45966.481791550927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45966.481791550927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45966.481791550927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45966.481791550927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45966.481791550927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45966.481791550927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45966.481791550927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45966.481791550927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45966.481791550927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45966.481791550927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45966.481791550927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45966.481791550927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45966.481791550927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45966.481791550927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45966.481791550927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45966.481791550927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45966.481791550927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45966.481791550927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45966.481791550927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45966.481791550927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45966.481791550927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45966.481791550927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45966.481791550927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45966.481791550927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45966.481791550927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45966.481791550927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45966.481791550927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45966.481791550927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45966.481791550927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45966.481791550927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45966.481791550927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45966.481791550927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45966.481791550927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45966.481791550927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45966.481791550927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45966.481791550927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45966.481791550927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45966.481791550927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45966.481791550927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45966.481791550927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45966.481791550927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45966.481791550927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45966.481791550927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45966.481791550927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45966.481791550927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45966.481791550927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45966.481791550927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45966.481791550927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45966.481791550927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45966.481791550927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45966.481791550927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45966.481791550927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45966.481791550927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45966.481791550927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45966.481791550927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45966.481791550927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45966.481791550927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45966.481791550927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45966.481791550927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45966.481791550927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45966.481791550927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45966.481791550927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45966.481791550927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45966.481791550927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45966.481791550927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45966.481791550927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45966.481791550927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45966.481791550927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45966.481791550927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45966.481791550927</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45966.481791550927</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CC527BC-A5D3-4919-A4F6-0175774F25B1}"/>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tabSelected="1"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141.48195381944242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7.7397084490730776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45966.481791550927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45966.481791550927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45966.481791550927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45966.481791550927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45966.481791782404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45966.481791782404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45966.481791782404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45966.481791782404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45966.481791782404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45966.481791782404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45966.481791782404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45966.481791782404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45966.481791782404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45966.481791782404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45966.481791782404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45966.481791782404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45966.481791782404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45966.481791782404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45966.481791782404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45966.481791782404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45966.481791782404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45966.481791782404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45966.481791782404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45966.481791782404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45966.481791782404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45966.481791782404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45966.481791782404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45966.481791782404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45966.481791782404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45966.481791782404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45966.481791782404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45966.481791782404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45966.481791782404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45966.481791782404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45966.481791782404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45966.481791782404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45966.481791782404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45966.481791782404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45966.481791782404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45966.481791782404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45966.481791782404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45966.481791782404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45966.481791782404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45966.481791782404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45966.481791782404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45966.481791782404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45966.481791782404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45966.481791782404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45966.481791782404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45966.481791782404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45966.481791782404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45966.481791782404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45966.481791782404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45966.481791782404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45966.481791782404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45966.481791782404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45966.481791782404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45966.481791782404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45966.481791782404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45966.481791782404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45966.481791782404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45966.481791782404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45966.481791782404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45966.481791782404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45966.481791782404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45966.481791782404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45966.481791782404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45966.481791782404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45966.481791782404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45966.481791782404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45966.481791782404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45966.481791782404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45966.481791782404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45966.481791782404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45966.481791782404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45966.481791782404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45966.481791782404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45966.481791782404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45966.481791782404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45966.481791782404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45966.481791782404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45966.481791782404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45966.481791782404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45966.481791782404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45966.481791782404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45966.481791782404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45966.481791782404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45966.481791782404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45966.481791782404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45966.481791782404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45966.481791782404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45966.481791782404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45966.481791782404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45966.481791782404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45966.481791782404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45966.481791782404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45966.481791782404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45966.481791782404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45966.481791782404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45966.481791782404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45966.481791782404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45966.481791782404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60"/>
      <c r="B107" s="161" t="str">
        <f>IFERROR(VLOOKUP(D107,DB!A:K,11,0),"")</f>
        <v/>
      </c>
      <c r="C107" s="161"/>
      <c r="D107" s="161"/>
      <c r="E107" s="162"/>
      <c r="F107" s="163"/>
      <c r="G107" s="164">
        <f ca="1">IFERROR(NOW()-F107,"-")</f>
        <v>45966.481791782404</v>
      </c>
      <c r="H107" s="163"/>
      <c r="I107" s="161" t="str">
        <f>IFERROR(VLOOKUP(D107,DB!A:F,6,0),"")</f>
        <v/>
      </c>
      <c r="J107" s="161" t="str">
        <f>IFERROR(VLOOKUP(D107,DB!A:G,7,0),"")</f>
        <v/>
      </c>
      <c r="K107" s="165"/>
      <c r="L107" s="161" t="str">
        <f>IFERROR(VLOOKUP(D107,DB!A:I,9,0),"")</f>
        <v/>
      </c>
      <c r="M107" s="161"/>
      <c r="N107" s="161"/>
      <c r="O107" s="161"/>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c r="BE107" s="161"/>
      <c r="BF107" s="161"/>
      <c r="BG107" s="161"/>
      <c r="BH107" s="161"/>
      <c r="BI107" s="161"/>
      <c r="BJ107" s="161"/>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c r="CH107" s="161"/>
      <c r="CI107" s="161"/>
      <c r="CJ107" s="16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0.11691909722139826</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45966.481791782404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45966.481791782404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45966.481791782404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45966.481791782404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45966.481791782404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45966.481791782404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45966.481791782404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45966.481791782404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45966.481791782404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45966.481791782404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45966.481791782404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45966.481791782404</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45966.481791782404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45966.481791782404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45966.481791782404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45966.481791782404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45966.481791782404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45966.481791782404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45966.481791782404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45966.481791782404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45966.481791782404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45966.481791782404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45966.481791782404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45966.481791782404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45966.481791782404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45966.481791782404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45966.481791782404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45966.481791782404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45966.481791782404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45966.481791782404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45966.481791782404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45966.481791782404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45966.481791782404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45966.481791782404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45966.481791782404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45966.481791782404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45966.481791782404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45966.481791782404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45966.481791782404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45966.481791782404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45966.481791782404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45966.481791782404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45966.481791782404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45966.481791782404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45966.481791782404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45966.481791782404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45966.481791782404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45966.481791782404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45966.481791782404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45966.481791782404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45966.481791782404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45966.481791782404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45966.481791782404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45966.481791782404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45966.481791782404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45966.481791782404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45966.481791782404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45966.481791782404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45966.481791782404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45966.481791782404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45966.481791782404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45966.481791782404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45966.481791782404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45966.481791782404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45966.481791782404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45966.481791782404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45966.481791782404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45966.481791782404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45966.481791782404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45966.481791782404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45966.481791782404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45966.481791782404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45966.481791782404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45966.481791782404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45966.481791782404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45966.481791782404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45966.481791782404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45966.481791782404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45966.481791782404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45966.481791782404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45966.481791782404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45966.481791782404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45966.481791782404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45966.481791782404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45966.481791782404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45966.481791782404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45966.481791782404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45966.481791782404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45966.481791782404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45966.481791782404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45966.481791782404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45966.481791782404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45966.481791782404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45966.481791782404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45966.481791782404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45966.481791782404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45966.481791782404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45966.481791782404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45966.481791782404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45966.481791782404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45966.481791782404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45966.481791782404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45966.481791782404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45966.481791782404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45966.481791782404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45966.481791782404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45966.481791782404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45966.481791782404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45966.481791782404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45966.481791782404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45966.481791782404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45966.481791782404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45966.481791782404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45966.481791782404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45966.481791782404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45966.481791782404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45966.481791782404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45966.481791782404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45966.481791782404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45966.481791782404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45966.481791782404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45966.481791782404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45966.481791782404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45966.481791782404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45966.481791782404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45966.481791782404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45966.481791782404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45966.481791782404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45966.481791782404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45966.481791782404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45966.481791782404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45966.481791782404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45966.481791782404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45966.481791782404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45966.481791782404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45966.481791782404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45966.481791782404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45966.481791782404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45966.481791782404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45966.481791782404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45966.481791782404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45966.481791782404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45966.481791782404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45966.481791782404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45966.481791782404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45966.481791782404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45966.481791782404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45966.481791782404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45966.481791782404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45966.481791782404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45966.481791782404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45966.481791782404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45966.481791782404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45966.481791782404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45966.481791782404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45966.481791782404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45966.481791782404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45966.481791782404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45966.481791782404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45966.481791782404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45966.481791782404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45966.481791782404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45966.481791782404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45966.481791782404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45966.481791782404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45966.481791782404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45966.481791782404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45966.481791782404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45966.481791782404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45966.481791782404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45966.481791782404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45966.481791782404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45966.481791782404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45966.481791782404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45966.481791782404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45966.481791782404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45966.481791782404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45966.481791782404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45966.481791782404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45966.481791782404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45966.481791782404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45966.481791782404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45966.481791782404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45966.481791782404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45966.481791782404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45966.481791782404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45966.481791782404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45966.481791782404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45966.481791782404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45966.481791782404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45966.481791782404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45966.481791782404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45966.481791782404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45966.481791782404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45966.481791782404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45966.481791782404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45966.481791782404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45966.481791782404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45966.481791782404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45966.481791782404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45966.481791782404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45966.481791782404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45966.481791782404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45966.481791782404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45966.481791782404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45966.481791782404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45966.481791782404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45966.481791782404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45966.481791782404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45966.481791782404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45966.481791782404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45966.481791782404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45966.481791782404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45966.481791782404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45966.481791782404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45966.481791782404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45966.481791782404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45966.481791782404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45966.481791782404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45966.481791782404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45966.481791782404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45966.481791782404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45966.481791782404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45966.481791782404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45966.481791782404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45966.481791782404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45966.481791782404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45966.481791782404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45966.481791782404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45966.481791782404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45966.481791782404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45966.481791782404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45966.481791782404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45966.481791782404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45966.481791782404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45966.481791782404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45966.481791782404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45966.481791782404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45966.481791782404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45966.481791782404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45966.481791782404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45966.481791782404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45966.481791782404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45966.481791782404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45966.481791782404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45966.481791782404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45966.481791782404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45966.481791782404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45966.481791782404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45966.481791782404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45966.481791782404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45966.481791782404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45966.481791782404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45966.481791782404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45966.481791782404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45966.481791782404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45966.481791782404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45966.481791782404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45966.481791782404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45966.481791782404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45966.481791782404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45966.481791782404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45966.481791782404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45966.481791782404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45966.481791782404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45966.481791782404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45966.481791782404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45966.481791782404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45966.481791782404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45966.481791782404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45966.481791782404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45966.481791782404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45966.481791782404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45966.481791782404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45966.481791782404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45966.481791782404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45966.481791782404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45966.481791782404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45966.481791782404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45966.481791782404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45966.481791782404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45966.481791782404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45966.481791782404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45966.481791782404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45966.481791782404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45966.481791782404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45966.481791782404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45966.481791782404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45966.481791782404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45966.481791782404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45966.481791782404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45966.481791782404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45966.481791782404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45966.481791782404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45966.481791782404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45966.481791782404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45966.481791782404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45966.481791782404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45966.481791782404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45966.481791782404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45966.481791782404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45966.481791782404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45966.481791782404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45966.481791782404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45966.481791782404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45966.481791782404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45966.481791782404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45966.481791782404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45966.481791782404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45966.481791782404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45966.481791782404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45966.481791782404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45966.481791782404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45966.481791782404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45966.481791782404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45966.481791782404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45966.481791782404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45966.481791782404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45966.481791782404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45966.481791782404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45966.481791782404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45966.481791782404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45966.481791782404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45966.481791782404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45966.481791782404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45966.481791782404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45966.481791782404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45966.481791782404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45966.481791782404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45966.481791782404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45966.481791782404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45966.481791782404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45966.481791782404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45966.481791782404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45966.481791782404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45966.481791782404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45966.481791782404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45966.481791782404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45966.481791782404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45966.481791782404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45966.481791782404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45966.481791782404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45966.481791782404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45966.481791782404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45966.481791782404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45966.481791782404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45966.481791782404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45966.481791782404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45966.481791782404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45966.481791782404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45966.481791782404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45966.481791782404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45966.481791782404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45966.481791782404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45966.481791782404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45966.481791782404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45966.481791782404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45966.481791782404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45966.481791782404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45966.481791782404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45966.481791782404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45966.481791782404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45966.481791782404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45966.481791782404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45966.481791782404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45966.481791782404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45966.481791782404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45966.481791782404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45966.481791782404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45966.481791782404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45966.481791782404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45966.481791782404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45966.481791782404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45966.481791782404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45966.481791782404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45966.481791782404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45966.481791782404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45966.481791782404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45966.481791782404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45966.481791782404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45966.481791782404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45966.481791782404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45966.481791782404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45966.481791782404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45966.481791782404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45966.481791782404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45966.481791782404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45966.481791782404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45966.481791782404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45966.481791782404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45966.481791782404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45966.481791782404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45966.481791782404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45966.481791782404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45966.481791782404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45966.481791782404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45966.481791782404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45966.481791782404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45966.481791782404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45966.481791782404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45966.481791782404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45966.481791782404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45966.481791782404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45966.481791782404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45966.481791782404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45966.481791782404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45966.481791782404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45966.481791782404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45966.481791782404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45966.481791782404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45966.481791782404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45966.481791782404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45966.481791782404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45966.481791782404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45966.481791782404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45966.481791782404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45966.481791782404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45966.481791782404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45966.481791782404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45966.481791782404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45966.481791782404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45966.481791782404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45966.481791782404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45966.481791782404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45966.481791782404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45966.481791782404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45966.481791782404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45966.481791782404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45966.481791782404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45966.481791782404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45966.481791782404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45966.481791782404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45966.481791782404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45966.481791782404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45966.481791782404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45966.481791782404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45966.481791782404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45966.481791782404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45966.481791782404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45966.481791782404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45966.481791782404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45966.481791782404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45966.481791782404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45966.481791782404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45966.481791782404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45966.481791782404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45966.481791782404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45966.481791782404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45966.481791782404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45966.481791782404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45966.481791782404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45966.481791782404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45966.481791782404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45966.481791782404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45966.481791782404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45966.481791782404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45966.481791782404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45966.481791782404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45966.481791782404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45966.481791782404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45966.481791782404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45966.481791782404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45966.481791782404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45966.481791782404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45966.481791782404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45966.481791782404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45966.481791782404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45966.481791782404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45966.481791782404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45966.481791782404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45966.481791782404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45966.481791782404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45966.481791782404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45966.481791782404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45966.481791782404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45966.481791782404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45966.481791782404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45966.481791782404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45966.481791782404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45966.481791782404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45966.481791782404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45966.481791782404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45966.481791782404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45966.481791782404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45966.481791782404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45966.481791782404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45966.481791782404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45966.481791782404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45966.481791782404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45966.481791782404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45966.481791782404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45966.481791782404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45966.481791782404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45966.481791782404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45966.481791782404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45966.481791782404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45966.481791782404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45966.481791782404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45966.481791782404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45966.481791782404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45966.481791782404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45966.481791782404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45966.481791782404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45966.481791782404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45966.481791782404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45966.481791782404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45966.481791782404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45966.481791782404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45966.481791782404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45966.481791782404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45966.481791782404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45966.481791782404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45966.481791782404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45966.481791782404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45966.481791782404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45966.481791782404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45966.481791782404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45966.481791782404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45966.481791782404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45966.481791782404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45966.481791782404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45966.481791782404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45966.481791782404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45966.481791782404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45966.481791782404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45966.481791782404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45966.481791782404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45966.481791782404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45966.481791782404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45966.481791782404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45966.481791782404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45966.481791782404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45966.481791782404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45966.481791782404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45966.481791782404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45966.481791782404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45966.481791782404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45966.481791782404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45966.481791782404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45966.481791782404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45966.481791782404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45966.481791782404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45966.481791782404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45966.481791782404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45966.481791782404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45966.481791782404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45966.481791782404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45966.481791782404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45966.481791782404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45966.481791782404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45966.481791782404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45966.481791782404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45966.481791782404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45966.481791782404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45966.481791782404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45966.481791782404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45966.481791782404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45966.481791782404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45966.481791782404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45966.481791782404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45966.481791782404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45966.481791782404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45966.481791782404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45966.481791782404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45966.481791782404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45966.481791782404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45966.481791782404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45966.481791782404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45966.481791782404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45966.481791782404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45966.481791782404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45966.481791782404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45966.481791782404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45966.481791782404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45966.481791782404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45966.481791782404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45966.481791782404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45966.481791782404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45966.481791782404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45966.481791782404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45966.481791782404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45966.481791782404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45966.481791782404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45966.481791782404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45966.481791782404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45966.481791782404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45966.481791782404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45966.481791782404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45966.481791782404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45966.481791782404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45966.481791782404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45966.481791782404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45966.481791782404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45966.481791782404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45966.481791782404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45966.481791782404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45966.481791782404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45966.481791782404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45966.481791782404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45966.481791782404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45966.481791782404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45966.481791782404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45966.481791782404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45966.481791782404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45966.481791782404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45966.481791782404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45966.481791782404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45966.481791782404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45966.481791782404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45966.481791782404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45966.481791782404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45966.481791782404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45966.481791782404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45966.481791782404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45966.481791782404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45966.481791782404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45966.481791782404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45966.481791782404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45966.481791782404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45966.481791782404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45966.481791782404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45966.481791782404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45966.481791782404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45966.481791782404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45966.481791782404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45966.481791782404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45966.481791782404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45966.481791782404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45966.481791782404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45966.481791782404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45966.481791782404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45966.481791782404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45966.481791782404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45966.481791782404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45966.481791782404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45966.481791782404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45966.481791782404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45966.481791782404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45966.481791782404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45966.481791782404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45966.481791782404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45966.481791782404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45966.481791782404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45966.481791782404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45966.481791782404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45966.481791782404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45966.481791782404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45966.481791782404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45966.481791782404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45966.481791782404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45966.481791782404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45966.481791782404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45966.481791782404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45966.481791782404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45966.481791782404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45966.481791782404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45966.481791782404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45966.481791782404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45966.481791782404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45966.481791782404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45966.481791782404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45966.481791782404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45966.481791782404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45966.481791782404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45966.481791782404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45966.481791782404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45966.481791782404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45966.481791782404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45966.481791782404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45966.481791782404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45966.481791782404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45966.481791782404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45966.481791782404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45966.481791782404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45966.481791782404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45966.481791782404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45966.481791782404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45966.481791782404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45966.481791782404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45966.481791782404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45966.481791782404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45966.481791782404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45966.481791782404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45966.481791782404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45966.481791782404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45966.481791782404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45966.481791782404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45966.481791782404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45966.481791782404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45966.481791782404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45966.481791782404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45966.481791782404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45966.481791782404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45966.481791782404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45966.481791782404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45966.481791782404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45966.481791782404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45966.481791782404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45966.481791782404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45966.481791782404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45966.481791782404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45966.481791782404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45966.481791782404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45966.481791782404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45966.481791782404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45966.481791782404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45966.481791782404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45966.481791782404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45966.481791782404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45966.481791782404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45966.481791782404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45966.481791782404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45966.481791782404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45966.481791782404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45966.481791782404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45966.481791782404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45966.481791782404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45966.481791782404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45966.481791782404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45966.481791782404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45966.481791782404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45966.481791782404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45966.481791782404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45966.481791782404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45966.481791782404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45966.481791782404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45966.481791782404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45966.481791782404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45966.481791782404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45966.481791782404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45966.481791782404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45966.481791782404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45966.481791782404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45966.481791782404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45966.481791782404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45966.481791782404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45966.481791782404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45966.481791782404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45966.481791782404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45966.481791782404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45966.481791782404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45966.481791782404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45966.481791782404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45966.481791782404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45966.481791782404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45966.481791782404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45966.481791782404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45966.481791782404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45966.481791782404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45966.481791782404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45966.481791782404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45966.481791782404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45966.481791782404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45966.481791782404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45966.481791782404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45966.481791782404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45966.481791782404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45966.481791782404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45966.481791782404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45966.481791782404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45966.481791782404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45966.481791782404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45966.481791782404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45966.481791782404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45966.481791782404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45966.481791782404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45966.481791782404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45966.481791782404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45966.481791782404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45966.481791782404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45966.481791782404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45966.481791782404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45966.481791782404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45966.481791782404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45966.481791782404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45966.481791782404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45966.481791782404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45966.481791782404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45966.481791782404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45966.481791782404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45966.481791782404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45966.481791782404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45966.481791782404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45966.481791782404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45966.481791782404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45966.481791782404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45966.481791782404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45966.481791782404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45966.481791782404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45966.481791782404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45966.481791782404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45966.481791782404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45966.481791782404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45966.481791782404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45966.481791782404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45966.481791782404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45966.481791782404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45966.481791782404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45966.481791782404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45966.481791782404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45966.481791782404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45966.481791782404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45966.481791782404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45966.481791782404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45966.481791782404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45966.481791782404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45966.481791782404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45966.481791782404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45966.481791782404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45966.481791782404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45966.481791782404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45966.481791782404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45966.481791782404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45966.481791782404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45966.481791782404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45966.481791782404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45966.481791782404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45966.481791782404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45966.481791782404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45966.481791782404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45966.481791782404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45966.481791782404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45966.481791782404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45966.481791782404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45966.481791782404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45966.481791782404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45966.481791782404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45966.481791782404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45966.481791782404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45966.481791782404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45966.481791782404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45966.481791782404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45966.481791782404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45966.481791782404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45966.481791782404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45966.481791782404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45966.481791782404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45966.481791782404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45966.481791782404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45966.481791782404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45966.481791782404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45966.481791782404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45966.481791782404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45966.481791782404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45966.481791782404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45966.481791782404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45966.481791782404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45966.481791782404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45966.481791782404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45966.481791782404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45966.481791782404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45966.481791782404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45966.481791782404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45966.481791782404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45966.481791782404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45966.481791782404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45966.481791782404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45966.481791782404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45966.481791782404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45966.481791782404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45966.481791782404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45966.481791782404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45966.481791782404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45966.481791782404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45966.481791782404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45966.481791782404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45966.481791782404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45966.481791782404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45966.481791782404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45966.481791782404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45966.481791782404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45966.481791782404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45966.481791782404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45966.481791782404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45966.481791782404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45966.481791782404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45966.481791782404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45966.481791782404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45966.481791782404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45966.481791782404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45966.481791782404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45966.481791782404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45966.481791782404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45966.481791782404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45966.481791782404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45966.481791782404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45966.481791782404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45966.481791782404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45966.481791782404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45966.481791782404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45966.481791782404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45966.481791782404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45966.481791782404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45966.481791782404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45966.481791782404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45966.481791782404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45966.481791782404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45966.481791782404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45966.481791782404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45966.481791782404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45966.481791782404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45966.481791782404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45966.481791782404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45966.481791782404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45966.481791782404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45966.481791782404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45966.481791782404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45966.481791782404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45966.481791782404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45966.481791782404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45966.481791782404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45966.481791782404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45966.481791782404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45966.481791782404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45966.481791782404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45966.481791782404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45966.481791782404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45966.481791782404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45966.481791782404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45966.481791782404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45966.481791782404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45966.481791782404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45966.481791782404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45966.481791782404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45966.481791782404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45966.481791782404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45966.481791782404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45966.481791782404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45966.481791782404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45966.481791782404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45966.481791782404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45966.481791782404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45966.481791782404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45966.481791782404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45966.481791782404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45966.481791782404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45966.481791782404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45966.481791782404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45966.481791782404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45966.481791782404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45966.481791782404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45966.481791782404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45966.481791782404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45966.481791782404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45966.481791782404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45966.481791782404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45966.481791782404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45966.481791782404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45966.481791782404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45966.481791782404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45966.481791782404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45966.481791782404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45966.481791782404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45966.481791782404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45966.481791782404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45966.481791782404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45966.481791782404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45966.481791782404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45966.481791782404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45966.481791782404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45966.481791782404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45966.481791782404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45966.481791782404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45966.481791782404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45966.481791782404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45966.481791782404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45966.481791782404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45966.481791782404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45966.481791782404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45966.481791782404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45966.481791782404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45966.481791782404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45966.481791782404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45966.481791782404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45966.481791782404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45966.481791782404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45966.481791782404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45966.481791782404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45966.481791782404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45966.481791782404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45966.481791782404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45966.481791782404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45966.481791782404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45966.481791782404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45966.481791782404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45966.481791782404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45966.481791782404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45966.481791782404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45966.481791782404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45966.481791782404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45966.481791782404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45966.481791782404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45966.481791782404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45966.481791782404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45966.481791782404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45966.481791782404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45966.481791782404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45966.481791782404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45966.481791782404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45966.481791782404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45966.481791782404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45966.481791782404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45966.481791782404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45966.481791782404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45966.481791782404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45966.481791782404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45966.481791782404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45966.481791782404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45966.481791782404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45966.481791782404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45966.481791782404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45966.481791782404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45966.481791782404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45966.481791782404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45966.481791782404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45966.481791782404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45966.481791782404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45966.481791782404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45966.481791782404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45966.481791782404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45966.481791782404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45966.481791782404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45966.481791782404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45966.481791782404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45966.481791782404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45966.481791782404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45966.481791782404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45966.481791782404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45966.481791782404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45966.481791782404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45966.481791782404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45966.481791782404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45966.481791782404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45966.481791782404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45966.481791782404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45966.481791782404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45966.481791782404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45966.481791782404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45966.481791782404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45966.481791782404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45966.481791782404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45966.481791782404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45966.481791782404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45966.481791782404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45966.481791782404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45966.481791782404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45966.481791782404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45966.481791782404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45966.481791782404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45966.481791782404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45966.481791782404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45966.481791782404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45966.481791782404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45966.481791782404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45966.481791782404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45966.481791782404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45966.481791782404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45966.481791782404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45966.481791782404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45966.481791782404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45966.481791782404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45966.481791782404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45966.481791782404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263.0010741898077</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45966.481791782404</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45966.481791782404</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36615</v>
      </c>
      <c r="E5" s="97" t="s">
        <v>39021</v>
      </c>
      <c r="F5" s="122">
        <v>45966.454050925924</v>
      </c>
      <c r="G5" s="123">
        <f ca="1">IFERROR(NOW()-F5,"")</f>
        <v>2.7740856479795184E-2</v>
      </c>
      <c r="H5" s="122">
        <v>45966.453611111108</v>
      </c>
      <c r="I5" s="118" t="str">
        <f>IFERROR(VLOOKUP(D5,DB!A:F,6,0),"")</f>
        <v>SCECO</v>
      </c>
      <c r="J5" s="118" t="str">
        <f>IFERROR(VLOOKUP(D5,DB!A:G,7,0),"")</f>
        <v>Good</v>
      </c>
      <c r="K5" s="124" t="s">
        <v>39117</v>
      </c>
      <c r="L5" s="120" t="str">
        <f>IFERROR(VLOOKUP(D5,DB!A:I,9,0),"")</f>
        <v>Latis</v>
      </c>
    </row>
    <row r="6" spans="1:16" ht="15" customHeight="1">
      <c r="A6" s="118"/>
      <c r="B6" s="118" t="str">
        <f>IFERROR(VLOOKUP(D6,DB!A:K,11,0),"")</f>
        <v/>
      </c>
      <c r="C6" s="119"/>
      <c r="D6" s="120"/>
      <c r="E6" s="97"/>
      <c r="F6" s="122"/>
      <c r="G6" s="123">
        <f ca="1">IFERROR(NOW()-F6,"")</f>
        <v>45966.481791782404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45966.481791782404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45966.481791782404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45966.481791782404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45966.481791782404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45966.481791782404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45966.481791782404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45966.481791782404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45966.481791782404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45966.481791782404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45966.481791782404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45966.481791782404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45966.481791782404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45966.481791782404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45966.481791782404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45966.481791782404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45966.481791782404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45966.481791782404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45966.481791782404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45966.481791782404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45966.481791782404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45966.481791782404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45966.481791782404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45966.481791782404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45966.481791782404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45966.481791782404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45966.481791782404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45966.481791782404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45966.481791782404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45966.481791782404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45966.481791782404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45966.481791782404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45966.481791782404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45966.481791782404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45966.481791782404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45966.481791782404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45966.481791782404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45966.481791782404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45966.481791782404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45966.481791782404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45966.481791782404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45966.481791782404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45966.481791782404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45966.481791782404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45966.481791782404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45966.481791782404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45966.481791782404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45966.481791782404</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45966.481791782404</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74.649731365738262</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39102</v>
      </c>
      <c r="F3" s="38">
        <v>45926.188877314817</v>
      </c>
      <c r="G3" s="143">
        <f t="shared" ref="G3" ca="1" si="0">IFERROR(NOW()-F3,"")</f>
        <v>40.292914467587252</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39102</v>
      </c>
      <c r="F4" s="152">
        <v>45948.661111111112</v>
      </c>
      <c r="G4" s="153">
        <f ca="1">IFERROR(NOW()-F4,"")</f>
        <v>17.820680671291484</v>
      </c>
      <c r="H4" s="152">
        <v>45948.661111111112</v>
      </c>
      <c r="I4" s="151" t="str">
        <f>IFERROR(VLOOKUP(D4,DB!A:F,6,0),"")</f>
        <v>SCECO</v>
      </c>
      <c r="J4" s="151" t="str">
        <f>IFERROR(VLOOKUP(D4,DB!A:G,7,0),"")</f>
        <v>Dead</v>
      </c>
      <c r="K4" s="151" t="s">
        <v>39123</v>
      </c>
      <c r="L4" s="151" t="str">
        <f>IFERROR(VLOOKUP(D4,DB!A:I,9,0),"")</f>
        <v>Latis</v>
      </c>
    </row>
    <row r="5" spans="1:13" ht="30.75">
      <c r="A5" s="151" t="s">
        <v>39124</v>
      </c>
      <c r="B5" s="151" t="str">
        <f>IFERROR(VLOOKUP(D5,DB!A:K,11,0),"")</f>
        <v>R5</v>
      </c>
      <c r="C5" s="151">
        <v>2</v>
      </c>
      <c r="D5" s="151" t="s">
        <v>38236</v>
      </c>
      <c r="E5" s="151" t="s">
        <v>39021</v>
      </c>
      <c r="F5" s="152">
        <v>45966.368854166663</v>
      </c>
      <c r="G5" s="153">
        <f ca="1">IFERROR(NOW()-F5,"")</f>
        <v>0.11293761574052041</v>
      </c>
      <c r="H5" s="152">
        <v>45966.356678240743</v>
      </c>
      <c r="I5" s="151" t="str">
        <f>IFERROR(VLOOKUP(D5,DB!A:F,6,0),"")</f>
        <v>SCECO</v>
      </c>
      <c r="J5" s="151" t="str">
        <f>IFERROR(VLOOKUP(D5,DB!A:G,7,0),"")</f>
        <v>Haj Removal</v>
      </c>
      <c r="K5" s="151" t="s">
        <v>39125</v>
      </c>
      <c r="L5" s="151" t="str">
        <f>IFERROR(VLOOKUP(D5,DB!A:I,9,0),"")</f>
        <v>Latis</v>
      </c>
    </row>
    <row r="6" spans="1:13" ht="15">
      <c r="A6" s="151" t="s">
        <v>39126</v>
      </c>
      <c r="B6" s="151" t="str">
        <f>IFERROR(VLOOKUP(D6,DB!A:K,11,0),"")</f>
        <v>R5</v>
      </c>
      <c r="C6" s="151">
        <v>1</v>
      </c>
      <c r="D6" s="151" t="s">
        <v>32794</v>
      </c>
      <c r="E6" s="151" t="s">
        <v>39102</v>
      </c>
      <c r="F6" s="152">
        <v>45966.39565972222</v>
      </c>
      <c r="G6" s="153">
        <f ca="1">IFERROR(NOW()-F6,"")</f>
        <v>8.6132060183444992E-2</v>
      </c>
      <c r="H6" s="152">
        <v>45966.389409722222</v>
      </c>
      <c r="I6" s="151" t="str">
        <f>IFERROR(VLOOKUP(D6,DB!A:F,6,0),"")</f>
        <v>SCECO</v>
      </c>
      <c r="J6" s="151" t="str">
        <f>IFERROR(VLOOKUP(D6,DB!A:G,7,0),"")</f>
        <v>Vandalized+Dead</v>
      </c>
      <c r="K6" s="151" t="s">
        <v>39127</v>
      </c>
      <c r="L6" s="151" t="str">
        <f>IFERROR(VLOOKUP(D6,DB!A:I,9,0),"")</f>
        <v>Latis</v>
      </c>
    </row>
    <row r="7" spans="1:13" ht="15">
      <c r="A7" s="151"/>
      <c r="B7" s="151" t="str">
        <f>IFERROR(VLOOKUP(D7,DB!A:K,11,0),"")</f>
        <v/>
      </c>
      <c r="C7" s="151"/>
      <c r="D7" s="151"/>
      <c r="E7" s="151"/>
      <c r="F7" s="152"/>
      <c r="G7" s="153">
        <f ca="1">IFERROR(NOW()-F7,"")</f>
        <v>45966.481791782404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45966.481791782404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45966.481791782404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45966.481791782404</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45966.481791782404</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45966.481791782404</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45966.481791782404</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45966.481791782404</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45966.481791782404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45966.481791782404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45966.481791782404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45966.481791782404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45966.481791782404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45966.481791782404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45966.481791782404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45966.481791782404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45966.481791782404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45966.481791782404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45966.481791782404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45966.481791782404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45966.481791782404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45966.481791782404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45966.481791782404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45966.481791782404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45966.481791782404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45966.481791782404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45966.481791782404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45966.481791782404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45966.481791782404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45966.481791782404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45966.481791782404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45966.481791782404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45966.481791782404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45966.481791782404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45966.481791782404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45966.481791782404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45966.481791782404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45966.481791782404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45966.481791782404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45966.481791782404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45966.481791782404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45966.481791782404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45966.481791782404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45966.481791782404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45966.481791782404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45966.481791782404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45966.481791782404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45966.481791782404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45966.481791782404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45966.481791782404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45966.481791782404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45966.481791782404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45966.481791782404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45966.481791782404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45966.481791782404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45966.481791782404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45966.481791782404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45966.481791782404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45966.481791782404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45966.481791782404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45966.481791782404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45966.481791782404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45966.481791782404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45966.481791782404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45966.481791782404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45966.481791782404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45966.481791782404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45966.481791782404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45966.481791782404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45966.481791782404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45966.481791782404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45966.481791782404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45966.481791782404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45966.481791782404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45966.481791782404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45966.481791782404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45966.481791782404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45966.481791782404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45966.481791782404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45966.481791782404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45966.481791782404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45966.481791782404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45966.481791782404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45966.481791782404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45966.481791782404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45966.481791782404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45966.481791782404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45966.481791782404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45966.481791782404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45966.481791782404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45966.481791782404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45966.481791782404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45966.481791782404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45966.481791782404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45966.481791782404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45966.481791782404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45966.481791782404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45966.481791782404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45966.481791782404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45966.481791782404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45966.481791782404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45966.481791782404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45966.481791782404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45966.481791782404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45966.481791782404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45966.481791782404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45966.481791782404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45966.481791782404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45966.481791782404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45966.481791782404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45966.481791782404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45966.481791782404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45966.481791782404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45966.481791782404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45966.481791782404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45966.481791782404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45966.481791782404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45966.481791782404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45966.481791782404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45966.481791782404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45966.481791782404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45966.481791782404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45966.481791782404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45966.481791782404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45966.481791782404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45966.481791782404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45966.481791782404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45966.481791782404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45966.481791782404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45966.481791782404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45966.481791782404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45966.481791782404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45966.481791782404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45966.481791782404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45966.481791782404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45966.481791782404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45966.481791782404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45966.481791782404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45966.481791782404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45966.481791782404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45966.481791782404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45966.481791782404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45966.481791782404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45966.481791782404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45966.481791782404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45966.481791782404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45966.481791782404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45966.481791782404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45966.481791782404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45966.481791782404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45966.481791782404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45966.481791782404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45966.481791782404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45966.481791782404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45966.481791782404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45966.481791782404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45966.481791782404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45966.481791782404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45966.481791782404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45966.481791782404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45966.481791782404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45966.481791782404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45966.481791782404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45966.481791782404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45966.481791782404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45966.481791782404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45966.481791782404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45966.481791782404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45966.481791782404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45966.481791782404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45966.481791782404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45966.481791782404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45966.481791782404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45966.481791782404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45966.481791782404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45966.481791782404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45966.481791782404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45966.481791782404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45966.481791782404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45966.481791782404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45966.481791782404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45966.481791782404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45966.481791782404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45966.481791782404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45966.481791782404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45966.481791782404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45966.481791782404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45966.481791782404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45966.481791782404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45966.481791782404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45966.481791782404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45966.481791782404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45966.481791782404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45966.481791782404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45966.481791782404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45966.481791782404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45966.481791782404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45966.481791782404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45966.481791782404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45966.481791782404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45966.481791782404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45966.481791782404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45966.481791782404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45966.481791782404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45966.481791782404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45966.481791782404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45966.481791782404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45966.481791782404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45966.481791782404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45966.481791782404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45966.481791782404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45966.481791782404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45966.481791782404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45966.481791782404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45966.481791782404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45966.481791782404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45966.481791782404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45966.481791782404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45966.481791782404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45966.481791782404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45966.481791782404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45966.481791782404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45966.481791782404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45966.481791782404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45966.481791782404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45966.481791782404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45966.481791782404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45966.481791782404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45966.481791782404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45966.481791782404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45966.481791782404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45966.481791782404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45966.481791782404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45966.481791782404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45966.481791782404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45966.481791782404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45966.481791782404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45966.481791782404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45966.481791782404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45966.481791782404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45966.481791782404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45966.481791782404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45966.481791782404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45966.481791782404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45966.481791782404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45966.481791782404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45966.481791782404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45966.481791782404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45966.481791782404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45966.481791782404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45966.481791782404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45966.481791782404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45966.481791782404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45966.481791782404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45966.481791782404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45966.481791782404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45966.481791782404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45966.481791782404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45966.481791782404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45966.481791782404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45966.481791782404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45966.481791782404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45966.481791782404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45966.481791782404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45966.481791782404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45966.481791782404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45966.481791782404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45966.481791782404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45966.481791782404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45966.481791782404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45966.481791782404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45966.481791782404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45966.481791782404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45966.481791782404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45966.481791782404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45966.481791782404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45966.481791782404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45966.481791782404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45966.481791782404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45966.481791782404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45966.481791782404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45966.481791782404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45966.481791782404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45966.481791782404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45966.481791782404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45966.481791782404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45966.481791782404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45966.481791782404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45966.481791782404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45966.481791782404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45966.481791782404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45966.481791782404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45966.481791782404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45966.481791782404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45966.481791782404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45966.481791782404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45966.481791782404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45966.481791782404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45966.481791782404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45966.481791782404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45966.481791782404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45966.481791782404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45966.481791782404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45966.481791782404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45966.481791782404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45966.481791782404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45966.481791782404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45966.481791782404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45966.481791782404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45966.481791782404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45966.481791782404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45966.481791782404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45966.481791782404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45966.481791782404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45966.481791782404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45966.481791782404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45966.481791782404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45966.481791782404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45966.481791782404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45966.481791782404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45966.481791782404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45966.481791782404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45966.481791782404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45966.481791782404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45966.481791782404</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2" ht="15"/>
    <row r="1253"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39128</v>
      </c>
      <c r="B2" s="171" t="str">
        <f>IFERROR(VLOOKUP(D2,DB!A:K,11,0),"")</f>
        <v>R6</v>
      </c>
      <c r="C2" s="168">
        <v>1</v>
      </c>
      <c r="D2" s="171" t="s">
        <v>34135</v>
      </c>
      <c r="E2" s="102" t="s">
        <v>39021</v>
      </c>
      <c r="F2" s="173">
        <v>45966.46162037037</v>
      </c>
      <c r="G2" s="115">
        <f ca="1">IFERROR(NOW()-F2,"-")</f>
        <v>2.0171180556644686E-2</v>
      </c>
      <c r="H2" s="173">
        <v>45966.451782407406</v>
      </c>
      <c r="I2" s="171" t="str">
        <f>IFERROR(VLOOKUP(D2,DB!A:F,6,0),"")</f>
        <v>SCECO</v>
      </c>
      <c r="J2" s="102" t="str">
        <f>IFERROR(VLOOKUP(D2,DB!A:G,7,0),"")</f>
        <v>Vandalized</v>
      </c>
      <c r="K2" s="169" t="s">
        <v>39129</v>
      </c>
      <c r="L2" s="174" t="str">
        <f>IFERROR(VLOOKUP(D2,DB!A:I,9,0),"")</f>
        <v>Latis</v>
      </c>
    </row>
    <row r="3" spans="1:16383" ht="31.5" customHeight="1">
      <c r="A3" s="170"/>
      <c r="B3" s="171" t="str">
        <f>IFERROR(VLOOKUP(D3,DB!A:K,11,0),"")</f>
        <v/>
      </c>
      <c r="C3" s="168"/>
      <c r="D3" s="171"/>
      <c r="E3" s="102"/>
      <c r="F3" s="173"/>
      <c r="G3" s="115">
        <f ca="1">IFERROR(NOW()-F3,"-")</f>
        <v>45966.481791550927</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72"/>
      <c r="F4" s="173"/>
      <c r="G4" s="115">
        <f ca="1">IFERROR(NOW()-F4,"-")</f>
        <v>45966.481791550927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45966.481791550927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45966.481791550927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45966.481791550927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45966.481791550927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45966.481791550927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45966.481791550927</v>
      </c>
      <c r="H10" s="173"/>
      <c r="I10" s="171" t="str">
        <f>IFERROR(VLOOKUP(D10,DB!A:F,6,0),"")</f>
        <v/>
      </c>
      <c r="J10" s="102" t="str">
        <f>IFERROR(VLOOKUP(D10,DB!A:G,7,0),"")</f>
        <v/>
      </c>
      <c r="K10" s="169"/>
      <c r="L10" s="174" t="str">
        <f>IFERROR(VLOOKUP(D10,DB!A:I,9,0),"")</f>
        <v/>
      </c>
    </row>
    <row r="11" spans="1:16383" ht="31.5" customHeight="1">
      <c r="A11" s="103"/>
      <c r="B11" s="102" t="str">
        <f>IFERROR(VLOOKUP(D11,DB!A:K,11,0),"")</f>
        <v/>
      </c>
      <c r="C11" s="104"/>
      <c r="D11" s="102"/>
      <c r="E11" s="105"/>
      <c r="F11" s="106"/>
      <c r="G11" s="76">
        <f ca="1">IFERROR(NOW()-F11,"-")</f>
        <v>45966.481791550927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45966.481791550927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45966.481791550927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45966.481791550927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45966.481791550927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45966.481791550927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45966.481791550927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45966.481791550927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45966.481791550927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45966.481791550927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45966.481791550927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45966.481791550927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45966.481791550927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45966.481791550927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45966.481791550927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45966.481791550927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45966.481791550927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45966.481791550927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45966.481791550927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45966.481791550927</v>
      </c>
      <c r="H30" s="106"/>
      <c r="I30" s="102" t="str">
        <f>IFERROR(VLOOKUP(D30,DB!A:F,6,0),"")</f>
        <v/>
      </c>
      <c r="J30" s="101" t="str">
        <f>IFERROR(VLOOKUP(D30,DB!A:G,7,0),"")</f>
        <v/>
      </c>
      <c r="K30" s="107"/>
      <c r="L30" s="108" t="str">
        <f>IFERROR(VLOOKUP(D30,DB!A:I,9,0),"")</f>
        <v/>
      </c>
    </row>
  </sheetData>
  <dataValidations count="2">
    <dataValidation allowBlank="1" showInputMessage="1" showErrorMessage="1" sqref="E1" xr:uid="{380493DB-286A-4683-AF55-C78F04945A49}"/>
    <dataValidation type="list" allowBlank="1" showInputMessage="1" showErrorMessage="1" sqref="E2:E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2025-11-05T08:35:29Z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