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89" documentId="13_ncr:1_{F6CB121F-512D-4AA6-A0C1-0FB36C537598}" xr6:coauthVersionLast="47" xr6:coauthVersionMax="47" xr10:uidLastSave="{BCAC9F7D-E3E8-445E-9B46-7FFBA5FAE552}"/>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6" i="4"/>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B4" i="4"/>
  <c r="B5"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<sst xmlns="http://schemas.openxmlformats.org/spreadsheetml/2006/main" count="179013" uniqueCount="39099">
  <si>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</si>
  <si>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</si>
  <si>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</si>
  <si>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</si>
  <si>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</si>
  <si>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</si>
  <si>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</si>
  <si>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</si>
  <si>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</si>
  <si>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</si>
  <si>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</si>
  <si>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</si>
  <si>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</si>
  <si>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</si>
  <si>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</si>
  <si>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</si>
  <si>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</si>
  <si>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</si>
  <si>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</si>
  <si>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</si>
  <si>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</si>
  <si>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</si>
  <si>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</si>
  <si>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</si>
  <si>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</si>
  <si>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</si>
  <si>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</si>
  <si>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</si>
  <si>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</si>
  <si>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</si>
  <si>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</si>
  <si>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</si>
  <si>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</si>
  <si>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</si>
  <si>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</si>
  <si>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</si>
  <si>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</si>
  <si>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</si>
  <si>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</si>
  <si>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</si>
  <si>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</si>
  <si>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</si>
  <si>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</si>
  <si>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</si>
  <si>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</si>
  <si>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</si>
  <si>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</si>
  <si>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</si>
  <si>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</si>
  <si>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</si>
  <si>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</si>
  <si>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</si>
  <si>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</si>
  <si>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</si>
  <si>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</si>
  <si>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</si>
  <si>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</si>
  <si>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</si>
  <si>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</si>
  <si>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</si>
  <si>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</si>
  <si>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</si>
  <si>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</si>
  <si>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</si>
  <si>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</si>
  <si>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</si>
  <si>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</si>
  <si>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</si>
  <si>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</si>
  <si>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</si>
  <si>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</si>
  <si>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</si>
  <si>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</si>
  <si>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</si>
  <si>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</si>
  <si>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</si>
  <si>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</si>
  <si>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</si>
  <si>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</si>
  <si>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</si>
  <si>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</si>
  <si>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</si>
  <si>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</si>
  <si>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</si>
  <si>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</si>
  <si>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</si>
  <si>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</si>
  <si>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</si>
  <si>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</si>
  <si>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</si>
  <si>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</si>
  <si>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</si>
  <si>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</si>
  <si>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</si>
  <si>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</si>
  <si>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</si>
  <si>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</si>
  <si>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</si>
  <si>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</si>
  <si>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</si>
  <si>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</si>
  <si>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</si>
  <si>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</si>
  <si>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</si>
  <si>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</si>
  <si>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</si>
  <si>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</si>
  <si>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</si>
  <si>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</si>
  <si>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</si>
  <si>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</si>
  <si>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</si>
  <si>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</si>
  <si>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</si>
  <si>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</si>
  <si>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</si>
  <si>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</si>
  <si>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</si>
  <si>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</si>
  <si>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</si>
  <si>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</si>
  <si>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</si>
  <si>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</si>
  <si>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</si>
  <si>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</si>
  <si>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</si>
  <si>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</si>
  <si>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</si>
  <si>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</si>
  <si>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</si>
  <si>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</si>
  <si>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</si>
  <si>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</si>
  <si>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</si>
  <si>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</si>
  <si>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</si>
  <si>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</si>
  <si>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</si>
  <si>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</si>
  <si>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</si>
  <si>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</si>
  <si>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</si>
  <si>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</si>
  <si>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</si>
  <si>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</si>
  <si>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</si>
  <si>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</si>
  <si>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</si>
  <si>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</si>
  <si>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</si>
  <si>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</si>
  <si>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</si>
  <si>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</si>
  <si>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</si>
  <si>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</si>
  <si>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</si>
  <si>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</si>
  <si>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</si>
  <si>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</si>
  <si>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</si>
  <si>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</si>
  <si>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</si>
  <si>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</si>
  <si>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</si>
  <si>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</si>
  <si>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</si>
  <si>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</si>
  <si>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</si>
  <si>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</si>
  <si>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</si>
  <si>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</si>
  <si>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</si>
  <si>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</si>
  <si>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</si>
  <si>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</si>
  <si>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</si>
  <si>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</si>
  <si>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</si>
  <si>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</si>
  <si>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</si>
  <si>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</si>
  <si>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</si>
  <si>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</si>
  <si>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</si>
  <si>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</si>
  <si>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</si>
  <si>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</si>
  <si>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</si>
  <si>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</si>
  <si>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</si>
  <si>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</si>
  <si>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</si>
  <si>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</si>
  <si>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</si>
  <si>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</si>
  <si>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</si>
  <si>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</si>
  <si>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</si>
  <si>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</si>
  <si>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</si>
  <si>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</si>
  <si>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</si>
  <si>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</si>
  <si>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</si>
  <si>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</si>
  <si>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</si>
  <si>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</si>
  <si>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</si>
  <si>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</si>
  <si>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</si>
  <si>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</si>
  <si>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</si>
  <si>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</si>
  <si>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</si>
  <si>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</si>
  <si>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</si>
  <si>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</si>
  <si>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</si>
  <si>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</si>
  <si>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</si>
  <si>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</si>
  <si>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</si>
  <si>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</si>
  <si>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</si>
  <si>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</si>
  <si>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</si>
  <si>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</si>
  <si>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</si>
  <si>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</si>
  <si>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</si>
  <si>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</si>
  <si>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</si>
  <si>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</si>
  <si>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</si>
  <si>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</si>
  <si>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</si>
  <si>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</si>
  <si>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</si>
  <si>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</si>
  <si>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</si>
  <si>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</si>
  <si>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</si>
  <si>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</si>
  <si>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</si>
  <si>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</si>
  <si>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</si>
  <si>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</si>
  <si>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</si>
  <si>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</si>
  <si>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</si>
  <si>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</si>
  <si>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</si>
  <si>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</si>
  <si>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</si>
  <si>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</si>
  <si>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</si>
  <si>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</si>
  <si>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</si>
  <si>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</si>
  <si>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</si>
  <si>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</si>
  <si>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</si>
  <si>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</si>
  <si>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</si>
  <si>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</si>
  <si>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</si>
  <si>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</si>
  <si>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</si>
  <si>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</si>
  <si>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</si>
  <si>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</si>
  <si>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</si>
  <si>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</si>
  <si>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</si>
  <si>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</si>
  <si>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</si>
  <si>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</si>
  <si>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</si>
  <si>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</si>
  <si>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</si>
  <si>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</si>
  <si>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</si>
  <si>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</si>
  <si>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</si>
  <si>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</si>
  <si>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</si>
  <si>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</si>
  <si>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</si>
  <si>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</si>
  <si>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</si>
  <si>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</si>
  <si>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</si>
  <si>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</si>
  <si>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</si>
  <si>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</si>
  <si>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</si>
  <si>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</si>
  <si>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</si>
  <si>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</si>
  <si>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</si>
  <si>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</si>
  <si>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</si>
  <si>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</si>
  <si>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</si>
  <si>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</si>
  <si>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</si>
  <si>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</si>
  <si>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</si>
  <si>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</si>
  <si>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</si>
  <si>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</si>
  <si>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</si>
  <si>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</si>
  <si>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</si>
  <si>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</si>
  <si>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</si>
  <si>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</si>
  <si>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</si>
  <si>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</si>
  <si>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</si>
  <si>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</si>
  <si>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</si>
  <si>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</si>
  <si>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</si>
  <si>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</si>
  <si>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</si>
  <si>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</si>
  <si>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</si>
  <si>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</si>
  <si>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</si>
  <si>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</si>
  <si>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</si>
  <si>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</si>
  <si>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</si>
  <si>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</si>
  <si>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</si>
  <si>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</si>
  <si>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</si>
  <si>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</si>
  <si>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</si>
  <si>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</si>
  <si>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</si>
  <si>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</si>
  <si>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</si>
  <si>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</si>
  <si>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</si>
  <si>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</si>
  <si>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</si>
  <si>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</si>
  <si>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</si>
  <si>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</si>
  <si>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</si>
  <si>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</si>
  <si>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</si>
  <si>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</si>
  <si>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</si>
  <si>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</si>
  <si>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</si>
  <si>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</si>
  <si>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</si>
  <si>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</si>
  <si>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</si>
  <si>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</si>
  <si>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</si>
  <si>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</si>
  <si>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</si>
  <si>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</si>
  <si>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</si>
  <si>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</si>
  <si>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</si>
  <si>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</si>
  <si>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</si>
  <si>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</si>
  <si>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</si>
  <si>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</si>
  <si>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</si>
  <si>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</si>
  <si>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</si>
  <si>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</si>
  <si>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</si>
  <si>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</si>
  <si>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</si>
  <si>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</si>
  <si>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</si>
  <si>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</si>
  <si>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</si>
  <si>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</si>
  <si>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</si>
  <si>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</si>
  <si>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</si>
  <si>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</si>
  <si>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</si>
  <si>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</si>
  <si>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</si>
  <si>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</si>
  <si>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</si>
  <si>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</si>
  <si>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</si>
  <si>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</si>
  <si>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</si>
  <si>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</si>
  <si>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</si>
  <si>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</si>
  <si>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</si>
  <si>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</si>
  <si>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</si>
  <si>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</si>
  <si>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</si>
  <si>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</si>
  <si>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</si>
  <si>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</si>
  <si>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</si>
  <si>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</si>
  <si>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</si>
  <si>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</si>
  <si>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</si>
  <si>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</si>
  <si>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</si>
  <si>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</si>
  <si>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</si>
  <si>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</si>
  <si>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</si>
  <si>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</si>
  <si>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</si>
  <si>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</si>
  <si>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</si>
  <si>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</si>
  <si>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</si>
  <si>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</si>
  <si>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</si>
  <si>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</si>
  <si>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</si>
  <si>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</si>
  <si>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</si>
  <si>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</si>
  <si>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</si>
  <si>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</si>
  <si>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</si>
  <si>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</si>
  <si>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</si>
  <si>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</si>
  <si>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</si>
  <si>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</si>
  <si>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</si>
  <si>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</si>
  <si>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</si>
  <si>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</si>
  <si>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</si>
  <si>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</si>
  <si>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</si>
  <si>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</si>
  <si>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</si>
  <si>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</si>
  <si>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</si>
  <si>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</si>
  <si>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</si>
  <si>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</si>
  <si>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</si>
  <si>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</si>
  <si>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</si>
  <si>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</si>
  <si>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</si>
  <si>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</si>
  <si>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</si>
  <si>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</si>
  <si>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</si>
  <si>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</si>
  <si>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</si>
  <si>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</si>
  <si>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</si>
  <si>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</si>
  <si>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</si>
  <si>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</si>
  <si>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</si>
  <si>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</si>
  <si>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</si>
  <si>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</si>
  <si>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</si>
  <si>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</si>
  <si>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</si>
  <si>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</si>
  <si>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</si>
  <si>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</si>
  <si>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</si>
  <si>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</si>
  <si>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</si>
  <si>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</si>
  <si>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</si>
  <si>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</si>
  <si>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</si>
  <si>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</si>
  <si>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</si>
  <si>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</si>
  <si>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</si>
  <si>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</si>
  <si>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</si>
  <si>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</si>
  <si>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</si>
  <si>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</si>
  <si>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</si>
  <si>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</si>
  <si>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</si>
  <si>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</si>
  <si>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</si>
  <si>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</si>
  <si>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</si>
  <si>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</si>
  <si>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</si>
  <si>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</si>
  <si>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</si>
  <si>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</si>
  <si>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</si>
  <si>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</si>
  <si>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</si>
  <si>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</si>
  <si>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</si>
  <si>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</si>
  <si>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</si>
  <si>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</si>
  <si>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</si>
  <si>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</si>
  <si>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</si>
  <si>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</si>
  <si>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</si>
  <si>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</si>
  <si>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</si>
  <si>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</si>
  <si>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</si>
  <si>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</si>
  <si>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</si>
  <si>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</si>
  <si>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</si>
  <si>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</si>
  <si>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</si>
  <si>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</si>
  <si>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</si>
  <si>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</si>
  <si>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</si>
  <si>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</si>
  <si>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</si>
  <si>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</si>
  <si>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</si>
  <si>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</si>
  <si>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</si>
  <si>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</si>
  <si>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</si>
  <si>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</si>
  <si>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</si>
  <si>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</si>
  <si>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</si>
  <si>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</si>
  <si>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</si>
  <si>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</si>
  <si>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</si>
  <si>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</si>
  <si>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</si>
  <si>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</si>
  <si>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</si>
  <si>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</si>
  <si>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</si>
  <si>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</si>
  <si>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</si>
  <si>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</si>
  <si>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</si>
  <si>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</si>
  <si>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</si>
  <si>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</si>
  <si>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</si>
  <si>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</si>
  <si>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</si>
  <si>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</si>
  <si>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</si>
  <si>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</si>
  <si>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</si>
  <si>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</si>
  <si>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</si>
  <si>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</si>
  <si>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</si>
  <si>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</si>
  <si>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</si>
  <si>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</si>
  <si>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</si>
  <si>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</si>
  <si>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</si>
  <si>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</si>
  <si>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</si>
  <si>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</si>
  <si>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</si>
  <si>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</si>
  <si>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</si>
  <si>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</si>
  <si>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</si>
  <si>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</si>
  <si>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</si>
  <si>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</si>
  <si>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</si>
  <si>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</si>
  <si>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</si>
  <si>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</si>
  <si>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</si>
  <si>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</si>
  <si>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</si>
  <si>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</si>
  <si>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</si>
  <si>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</si>
  <si>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</si>
  <si>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</si>
  <si>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</si>
  <si>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</si>
  <si>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</si>
  <si>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</si>
  <si>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</si>
  <si>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</si>
  <si>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</si>
  <si>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</si>
  <si>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</si>
  <si>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</si>
  <si>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</si>
  <si>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</si>
  <si>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</si>
  <si>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</si>
  <si>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</si>
  <si>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</si>
  <si>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</si>
  <si>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</si>
  <si>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</si>
  <si>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</si>
  <si>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</si>
  <si>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</si>
  <si>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</si>
  <si>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</si>
  <si>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</si>
  <si>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</si>
  <si>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</si>
  <si>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</si>
  <si>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</si>
  <si>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</si>
  <si>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</si>
  <si>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</si>
  <si>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</si>
  <si>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</si>
  <si>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</si>
  <si>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</si>
  <si>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</si>
  <si>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</si>
  <si>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</si>
  <si>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</si>
  <si>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</si>
  <si>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</si>
  <si>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</si>
  <si>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</si>
  <si>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</si>
  <si>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</si>
  <si>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</si>
  <si>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</si>
  <si>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</si>
  <si>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</si>
  <si>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</si>
  <si>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</si>
  <si>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</si>
  <si>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</si>
  <si>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</si>
  <si>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</si>
  <si>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</si>
  <si>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</si>
  <si>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</si>
  <si>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</si>
  <si>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</si>
  <si>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</si>
  <si>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</si>
  <si>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</si>
  <si>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</si>
  <si>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</si>
  <si>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</si>
  <si>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</si>
  <si>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</si>
  <si>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</si>
  <si>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</si>
  <si>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</si>
  <si>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</si>
  <si>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</si>
  <si>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</si>
  <si>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</si>
  <si>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</si>
  <si>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</si>
  <si>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</si>
  <si>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</si>
  <si>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</si>
  <si>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</si>
  <si>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</si>
  <si>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</si>
  <si>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</si>
  <si>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</si>
  <si>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</si>
  <si>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</si>
  <si>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</si>
  <si>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</si>
  <si>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</si>
  <si>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</si>
  <si>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</si>
  <si>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</si>
  <si>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</si>
  <si>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</si>
  <si>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</si>
  <si>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</si>
  <si>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</si>
  <si>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</si>
  <si>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</si>
  <si>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</si>
  <si>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</si>
  <si>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</si>
  <si>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</si>
  <si>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</si>
  <si>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</si>
  <si>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</si>
  <si>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</si>
  <si>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</si>
  <si>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</si>
  <si>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</si>
  <si>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</si>
  <si>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</si>
  <si>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</si>
  <si>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</si>
  <si>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</si>
  <si>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</si>
  <si>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</si>
  <si>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</si>
  <si>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</si>
  <si>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</si>
  <si>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</si>
  <si>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</si>
  <si>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</si>
  <si>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</si>
  <si>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</si>
  <si>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</si>
  <si>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</si>
  <si>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</si>
  <si>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</si>
  <si>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</si>
  <si>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</si>
  <si>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</si>
  <si>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</si>
  <si>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</si>
  <si>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</si>
  <si>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</si>
  <si>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</si>
  <si>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</si>
  <si>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</si>
  <si>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</si>
  <si>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</si>
  <si>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</si>
  <si>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</si>
  <si>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</si>
  <si>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</si>
  <si>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</si>
  <si>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</si>
  <si>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</si>
  <si>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</si>
  <si>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</si>
  <si>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</si>
  <si>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</si>
  <si>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</si>
  <si>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</si>
  <si>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</si>
  <si>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</si>
  <si>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</si>
  <si>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</si>
  <si>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</si>
  <si>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</si>
  <si>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</si>
  <si>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</si>
  <si>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</si>
  <si>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</si>
  <si>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</si>
  <si>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</si>
  <si>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</si>
  <si>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</si>
  <si>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</si>
  <si>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</si>
  <si>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</si>
  <si>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</si>
  <si>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</si>
  <si>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</si>
  <si>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</si>
  <si>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</si>
  <si>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</si>
  <si>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</si>
  <si>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</si>
  <si>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</si>
  <si>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</si>
  <si>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</si>
  <si>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</si>
  <si>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</si>
  <si>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</si>
  <si>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</si>
  <si>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</si>
  <si>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</si>
  <si>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</si>
  <si>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</si>
  <si>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</si>
  <si>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</si>
  <si>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</si>
  <si>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</si>
  <si>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</si>
  <si>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</si>
  <si>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</si>
  <si>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</si>
  <si>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</si>
  <si>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</si>
  <si>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</si>
  <si>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</si>
  <si>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</si>
  <si>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</si>
  <si>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</si>
  <si>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</si>
  <si>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</si>
  <si>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</si>
  <si>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</si>
  <si>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</si>
  <si>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</si>
  <si>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</si>
  <si>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</si>
  <si>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</si>
  <si>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</si>
  <si>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</si>
  <si>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</si>
  <si>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</si>
  <si>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</si>
  <si>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</si>
  <si>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</si>
  <si>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</si>
  <si>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</si>
  <si>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</si>
  <si>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</si>
  <si>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</si>
  <si>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</si>
  <si>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</si>
  <si>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</si>
  <si>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</si>
  <si>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</si>
  <si>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</si>
  <si>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</si>
  <si>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</si>
  <si>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</si>
  <si>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</si>
  <si>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</si>
  <si>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</si>
  <si>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</si>
  <si>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</si>
  <si>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</si>
  <si>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</si>
  <si>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</si>
  <si>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</si>
  <si>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</si>
  <si>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</si>
  <si>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</si>
  <si>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</si>
  <si>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</si>
  <si>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</si>
  <si>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</si>
  <si>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</si>
  <si>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</si>
  <si>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</si>
  <si>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</si>
  <si>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</si>
  <si>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</si>
  <si>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</si>
  <si>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</si>
  <si>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</si>
  <si>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</si>
  <si>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</si>
  <si>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</si>
  <si>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</si>
  <si>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</si>
  <si>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</si>
  <si>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</si>
  <si>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</si>
  <si>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</si>
  <si>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</si>
  <si>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</si>
  <si>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</si>
  <si>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</si>
  <si>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</si>
  <si>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</si>
  <si>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</si>
  <si>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</si>
  <si>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</si>
  <si>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</si>
  <si>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</si>
  <si>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</si>
  <si>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</si>
  <si>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</si>
  <si>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</si>
  <si>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</si>
  <si>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</si>
  <si>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</si>
  <si>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</si>
  <si>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</si>
  <si>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</si>
  <si>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</si>
  <si>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</si>
  <si>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</si>
  <si>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</si>
  <si>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</si>
  <si>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</si>
  <si>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</si>
  <si>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</si>
  <si>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</si>
  <si>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</si>
  <si>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</si>
  <si>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</si>
  <si>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</si>
  <si>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</si>
  <si>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</si>
  <si>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</si>
  <si>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</si>
  <si>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</si>
  <si>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</si>
  <si>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</si>
  <si>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</si>
  <si>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</si>
  <si>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</si>
  <si>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</si>
  <si>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</si>
  <si>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</si>
  <si>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</si>
  <si>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</si>
  <si>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</si>
  <si>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</si>
  <si>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</si>
  <si>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</si>
  <si>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</si>
  <si>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</si>
  <si>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</si>
  <si>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</si>
  <si>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</si>
  <si>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</si>
  <si>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</si>
  <si>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</si>
  <si>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</si>
  <si>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</si>
  <si>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</si>
  <si>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</si>
  <si>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</si>
  <si>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</si>
  <si>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</si>
  <si>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</si>
  <si>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</si>
  <si>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</si>
  <si>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</si>
  <si>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</si>
  <si>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</si>
  <si>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</si>
  <si>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</si>
  <si>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</si>
  <si>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</si>
  <si>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</si>
  <si>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</si>
  <si>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</si>
  <si>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</si>
  <si>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</si>
  <si>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</si>
  <si>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</si>
  <si>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</si>
  <si>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</si>
  <si>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</si>
  <si>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</si>
  <si>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</si>
  <si>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</si>
  <si>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</si>
  <si>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</si>
  <si>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</si>
  <si>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</si>
  <si>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</si>
  <si>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</si>
  <si>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</si>
  <si>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</si>
  <si>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</si>
  <si>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</si>
  <si>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</si>
  <si>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</si>
  <si>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</si>
  <si>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</si>
  <si>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</si>
  <si>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</si>
  <si>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</si>
  <si>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</si>
  <si>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</si>
  <si>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</si>
  <si>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</si>
  <si>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</si>
  <si>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</si>
  <si>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</si>
  <si>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</si>
  <si>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</si>
  <si>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</si>
  <si>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</si>
  <si>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</si>
  <si>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</si>
  <si>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</si>
  <si>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</si>
  <si>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</si>
  <si>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</si>
  <si>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</si>
  <si>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</si>
  <si>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</si>
  <si>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</si>
  <si>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</si>
  <si>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</si>
  <si>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</si>
  <si>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</si>
  <si>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</si>
  <si>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</si>
  <si>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</si>
  <si>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</si>
  <si>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</si>
  <si>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</si>
  <si>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</si>
  <si>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</si>
  <si>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</si>
  <si>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</si>
  <si>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</si>
  <si>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</si>
  <si>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</si>
  <si>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</si>
  <si>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</si>
  <si>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</si>
  <si>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</si>
  <si>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</si>
  <si>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</si>
  <si>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</si>
  <si>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</si>
  <si>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</si>
  <si>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</si>
  <si>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</si>
  <si>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</si>
  <si>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</si>
  <si>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</si>
  <si>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</si>
  <si>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</si>
  <si>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</si>
  <si>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</si>
  <si>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</si>
  <si>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</si>
  <si>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</si>
  <si>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</si>
  <si>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</si>
  <si>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</si>
  <si>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</si>
  <si>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</si>
  <si>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</si>
  <si>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</si>
  <si>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</si>
  <si>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</si>
  <si>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</si>
  <si>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</si>
  <si>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</si>
  <si>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</si>
  <si>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</si>
  <si>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</si>
  <si>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</si>
  <si>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</si>
  <si>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</si>
  <si>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</si>
  <si>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</si>
  <si>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</si>
  <si>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</si>
  <si>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</si>
  <si>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</si>
  <si>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</si>
  <si>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</si>
  <si>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</si>
  <si>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</si>
  <si>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</si>
  <si>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</si>
  <si>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</si>
  <si>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</si>
  <si>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</si>
  <si>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</si>
  <si>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</si>
  <si>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</si>
  <si>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</si>
  <si>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</si>
  <si>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</si>
  <si>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</si>
  <si>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</si>
  <si>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</si>
  <si>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</si>
  <si>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</si>
  <si>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</si>
  <si>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</si>
  <si>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</si>
  <si>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</si>
  <si>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</si>
  <si>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</si>
  <si>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</si>
  <si>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</si>
  <si>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</si>
  <si>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</si>
  <si>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</si>
  <si>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</si>
  <si>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</si>
  <si>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</si>
  <si>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</si>
  <si>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</si>
  <si>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</si>
  <si>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</si>
  <si>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</si>
  <si>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</si>
  <si>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</si>
  <si>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</si>
  <si>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</si>
  <si>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</si>
  <si>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</si>
  <si>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</si>
  <si>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</si>
  <si>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</si>
  <si>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</si>
  <si>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</si>
  <si>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</si>
  <si>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</si>
  <si>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</si>
  <si>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</si>
  <si>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</si>
  <si>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</si>
  <si>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</si>
  <si>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</si>
  <si>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</si>
  <si>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</si>
  <si>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</si>
  <si>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</si>
  <si>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</si>
  <si>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</si>
  <si>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</si>
  <si>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</si>
  <si>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</si>
  <si>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</si>
  <si>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</si>
  <si>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</si>
  <si>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</si>
  <si>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</si>
  <si>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</si>
  <si>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</si>
  <si>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</si>
  <si>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</si>
  <si>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</si>
  <si>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</si>
  <si>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</si>
  <si>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</si>
  <si>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</si>
  <si>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</si>
  <si>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</si>
  <si>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</si>
  <si>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</si>
  <si>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</si>
  <si>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</si>
  <si>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</si>
  <si>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</si>
  <si>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</si>
  <si>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</si>
  <si>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</si>
  <si>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</si>
  <si>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</si>
  <si>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</si>
  <si>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</si>
  <si>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</si>
  <si>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</si>
  <si>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</si>
  <si>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</si>
  <si>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</si>
  <si>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</si>
  <si>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</si>
  <si>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</si>
  <si>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</si>
  <si>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</si>
  <si>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</si>
  <si>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</si>
  <si>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</si>
  <si>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</si>
  <si>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</si>
  <si>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</si>
  <si>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</si>
  <si>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</si>
  <si>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</si>
  <si>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</si>
  <si>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</si>
  <si>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</si>
  <si>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</si>
  <si>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</si>
  <si>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</si>
  <si>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</si>
  <si>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</si>
  <si>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</si>
  <si>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</si>
  <si>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</si>
  <si>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</si>
  <si>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</si>
  <si>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</si>
  <si>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</si>
  <si>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</si>
  <si>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</si>
  <si>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</si>
  <si>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</si>
  <si>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</si>
  <si>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</si>
  <si>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</si>
  <si>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</si>
  <si>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</si>
  <si>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</si>
  <si>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</si>
  <si>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</si>
  <si>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</si>
  <si>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</si>
  <si>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</si>
  <si>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</si>
  <si>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</si>
  <si>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</si>
  <si>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</si>
  <si>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</si>
  <si>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</si>
  <si>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</si>
  <si>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</si>
  <si>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</si>
  <si>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</si>
  <si>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</si>
  <si>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</si>
  <si>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</si>
  <si>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</si>
  <si>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</si>
  <si>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</si>
  <si>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</si>
  <si>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</si>
  <si>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</si>
  <si>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</si>
  <si>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</si>
  <si>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</si>
  <si>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</si>
  <si>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</si>
  <si>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</si>
  <si>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</si>
  <si>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</si>
  <si>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</si>
  <si>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</si>
  <si>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</si>
  <si>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</si>
  <si>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</si>
  <si>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</si>
  <si>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</si>
  <si>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</si>
  <si>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</si>
  <si>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</si>
  <si>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</si>
  <si>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</si>
  <si>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</si>
  <si>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</si>
  <si>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</si>
  <si>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</si>
  <si>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</si>
  <si>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</si>
  <si>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</si>
  <si>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</si>
  <si>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</si>
  <si>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</si>
  <si>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</si>
  <si>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</si>
  <si>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</si>
  <si>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</si>
  <si>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</si>
  <si>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</si>
  <si>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</si>
  <si>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</si>
  <si>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</si>
  <si>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</si>
  <si>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</si>
  <si>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</si>
  <si>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</si>
  <si>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</si>
  <si>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</si>
  <si>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</si>
  <si>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</si>
  <si>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</si>
  <si>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</si>
  <si>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</si>
  <si>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</si>
  <si>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</si>
  <si>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</si>
  <si>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</si>
  <si>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</si>
  <si>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</si>
  <si>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</si>
  <si>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</si>
  <si>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</si>
  <si>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</si>
  <si>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</si>
  <si>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</si>
  <si>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</si>
  <si>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</si>
  <si>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</si>
  <si>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</si>
  <si>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</si>
  <si>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</si>
  <si>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</si>
  <si>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</si>
  <si>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</si>
  <si>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</si>
  <si>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</si>
  <si>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</si>
  <si>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</si>
  <si>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</si>
  <si>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</si>
  <si>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</si>
  <si>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</si>
  <si>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</si>
  <si>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</si>
  <si>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</si>
  <si>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</si>
  <si>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</si>
  <si>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</si>
  <si>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</si>
  <si>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</si>
  <si>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</si>
  <si>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</si>
  <si>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</si>
  <si>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</si>
  <si>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</si>
  <si>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</si>
  <si>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</si>
  <si>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</si>
  <si>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</si>
  <si>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</si>
  <si>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</si>
  <si>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</si>
  <si>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</si>
  <si>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</si>
  <si>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</si>
  <si>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</si>
  <si>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</si>
  <si>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</si>
  <si>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</si>
  <si>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</si>
  <si>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</si>
  <si>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</si>
  <si>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</si>
  <si>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</si>
  <si>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</si>
  <si>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</si>
  <si>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</si>
  <si>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</si>
  <si>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</si>
  <si>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</si>
  <si>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</si>
  <si>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</si>
  <si>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</si>
  <si>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</si>
  <si>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</si>
  <si>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</si>
  <si>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</si>
  <si>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</si>
  <si>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</si>
  <si>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</si>
  <si>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</si>
  <si>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</si>
  <si>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</si>
  <si>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</si>
  <si>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</si>
  <si>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</si>
  <si>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</si>
  <si>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</si>
  <si>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</si>
  <si>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</si>
  <si>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</si>
  <si>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</si>
  <si>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</si>
  <si>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</si>
  <si>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</si>
  <si>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</si>
  <si>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</si>
  <si>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</si>
  <si>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</si>
  <si>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</si>
  <si>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</si>
  <si>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</si>
  <si>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</si>
  <si>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</si>
  <si>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</si>
  <si>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</si>
  <si>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</si>
  <si>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</si>
  <si>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</si>
  <si>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</si>
  <si>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</si>
  <si>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</si>
  <si>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</si>
  <si>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</si>
  <si>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</si>
  <si>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</si>
  <si>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</si>
  <si>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</si>
  <si>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</si>
  <si>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</si>
  <si>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</si>
  <si>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</si>
  <si>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</si>
  <si>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</si>
  <si>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</si>
  <si>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</si>
  <si>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</si>
  <si>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</si>
  <si>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</si>
  <si>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</si>
  <si>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</si>
  <si>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</si>
  <si>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</si>
  <si>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</si>
  <si>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</si>
  <si>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</si>
  <si>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</si>
  <si>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</si>
  <si>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</si>
  <si>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</si>
  <si>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</si>
  <si>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</si>
  <si>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</si>
  <si>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</si>
  <si>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</si>
  <si>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</si>
  <si>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</si>
  <si>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</si>
  <si>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</si>
  <si>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</si>
  <si>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</si>
  <si>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</si>
  <si>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</si>
  <si>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</si>
  <si>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</si>
  <si>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</si>
  <si>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</si>
  <si>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</si>
  <si>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</si>
  <si>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</si>
  <si>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</si>
  <si>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</si>
  <si>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</si>
  <si>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</si>
  <si>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</si>
  <si>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</si>
  <si>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</si>
  <si>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</si>
  <si>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</si>
  <si>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</si>
  <si>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</si>
  <si>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</si>
  <si>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</si>
  <si>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</si>
  <si>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</si>
  <si>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</si>
  <si>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</si>
  <si>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</si>
  <si>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</si>
  <si>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</si>
  <si>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</si>
  <si>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</si>
  <si>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</si>
  <si>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</si>
  <si>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</si>
  <si>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</si>
  <si>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</si>
  <si>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</si>
  <si>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</si>
  <si>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</si>
  <si>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</si>
  <si>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</si>
  <si>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</si>
  <si>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</si>
  <si>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</si>
  <si>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</si>
  <si>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</si>
  <si>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</si>
  <si>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</si>
  <si>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</si>
  <si>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</si>
  <si>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</si>
  <si>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</si>
  <si>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</si>
  <si>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</si>
  <si>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</si>
  <si>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</si>
  <si>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</si>
  <si>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</si>
  <si>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</si>
  <si>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</si>
  <si>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</si>
  <si>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</si>
  <si>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</si>
  <si>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</si>
  <si>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</si>
  <si>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</si>
  <si>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</si>
  <si>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</si>
  <si>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</si>
  <si>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</si>
  <si>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</si>
  <si>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</si>
  <si>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</si>
  <si>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</si>
  <si>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</si>
  <si>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</si>
  <si>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</si>
  <si>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</si>
  <si>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</si>
  <si>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</si>
  <si>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</si>
  <si>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</si>
  <si>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</si>
  <si>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</si>
  <si>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</si>
  <si>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</si>
  <si>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</si>
  <si>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</si>
  <si>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</si>
  <si>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</si>
  <si>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</si>
  <si>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</si>
  <si>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</si>
  <si>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</si>
  <si>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</si>
  <si>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</si>
  <si>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</si>
  <si>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</si>
  <si>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</si>
  <si>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</si>
  <si>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</si>
  <si>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</si>
  <si>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</si>
  <si>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</si>
  <si>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</si>
  <si>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</si>
  <si>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</si>
  <si>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</si>
  <si>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</si>
  <si>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</si>
  <si>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</si>
  <si>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</si>
  <si>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</si>
  <si>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</si>
  <si>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</si>
  <si>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</si>
  <si>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</si>
  <si>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</si>
  <si>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</si>
  <si>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</si>
  <si>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</si>
  <si>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</si>
  <si>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</si>
  <si>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</si>
  <si>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</si>
  <si>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</si>
  <si>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</si>
  <si>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</si>
  <si>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</si>
  <si>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</si>
  <si>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</si>
  <si>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</si>
  <si>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</si>
  <si>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</si>
  <si>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</si>
  <si>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</si>
  <si>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</si>
  <si>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</si>
  <si>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</si>
  <si>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</si>
  <si>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</si>
  <si>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</si>
  <si>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</si>
  <si>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</si>
  <si>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</si>
  <si>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</si>
  <si>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</si>
  <si>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</si>
  <si>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</si>
  <si>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</si>
  <si>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</si>
  <si>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</si>
  <si>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</si>
  <si>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</si>
  <si>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</si>
  <si>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</si>
  <si>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</si>
  <si>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</si>
  <si>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</si>
  <si>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</si>
  <si>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</si>
  <si>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</si>
  <si>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</si>
  <si>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</si>
  <si>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</si>
  <si>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</si>
  <si>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</si>
  <si>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</si>
  <si>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</si>
  <si>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</si>
  <si>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</si>
  <si>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</si>
  <si>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</si>
  <si>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</si>
  <si>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</si>
  <si>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</si>
  <si>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</si>
  <si>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</si>
  <si>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</si>
  <si>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</si>
  <si>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</si>
  <si>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</si>
  <si>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</si>
  <si>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</si>
  <si>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</si>
  <si>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</si>
  <si>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</si>
  <si>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</si>
  <si>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</si>
  <si>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</si>
  <si>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</si>
  <si>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</si>
  <si>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</si>
  <si>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</si>
  <si>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</si>
  <si>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</si>
  <si>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</si>
  <si>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</si>
  <si>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</si>
  <si>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</si>
  <si>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</si>
  <si>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</si>
  <si>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</si>
  <si>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</si>
  <si>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</si>
  <si>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</si>
  <si>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</si>
  <si>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</si>
  <si>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</si>
  <si>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</si>
  <si>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</si>
  <si>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</si>
  <si>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</si>
  <si>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</si>
  <si>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</si>
  <si>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</si>
  <si>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</si>
  <si>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</si>
  <si>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</si>
  <si>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</si>
  <si>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</si>
  <si>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</si>
  <si>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</si>
  <si>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</si>
  <si>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</si>
  <si>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</si>
  <si>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</si>
  <si>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</si>
  <si>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</si>
  <si>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</si>
  <si>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</si>
  <si>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</si>
  <si>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</si>
  <si>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</si>
  <si>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</si>
  <si>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</si>
  <si>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</si>
  <si>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</si>
  <si>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</si>
  <si>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</si>
  <si>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</si>
  <si>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</si>
  <si>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</si>
  <si>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</si>
  <si>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</si>
  <si>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</si>
  <si>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</si>
  <si>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</si>
  <si>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</si>
  <si>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</si>
  <si>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</si>
  <si>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</si>
  <si>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</si>
  <si>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</si>
  <si>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</si>
  <si>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</si>
  <si>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</si>
  <si>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</si>
  <si>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</si>
  <si>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</si>
  <si>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</si>
  <si>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</si>
  <si>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</si>
  <si>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</si>
  <si>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</si>
  <si>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</si>
  <si>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</si>
  <si>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</si>
  <si>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</si>
  <si>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</si>
  <si>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</si>
  <si>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</si>
  <si>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</si>
  <si>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</si>
  <si>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</si>
  <si>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</si>
  <si>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</si>
  <si>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</si>
  <si>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</si>
  <si>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</si>
  <si>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</si>
  <si>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</si>
  <si>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</si>
  <si>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</si>
  <si>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</si>
  <si>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</si>
  <si>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</si>
  <si>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</si>
  <si>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</si>
  <si>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</si>
  <si>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</si>
  <si>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</si>
  <si>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</si>
  <si>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</si>
  <si>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</si>
  <si>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</si>
  <si>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</si>
  <si>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</si>
  <si>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</si>
  <si>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</si>
  <si>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</si>
  <si>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</si>
  <si>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</si>
  <si>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</si>
  <si>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</si>
  <si>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</si>
  <si>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</si>
  <si>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</si>
  <si>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</si>
  <si>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</si>
  <si>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</si>
  <si>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</si>
  <si>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</si>
  <si>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</si>
  <si>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</si>
  <si>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</si>
  <si>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</si>
  <si>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</si>
  <si>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</si>
  <si>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</si>
  <si>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</si>
  <si>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</si>
  <si>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</si>
  <si>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</si>
  <si>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</si>
  <si>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</si>
  <si>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</si>
  <si>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</si>
  <si>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</si>
  <si>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</si>
  <si>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</si>
  <si>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</si>
  <si>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</si>
  <si>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</si>
  <si>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</si>
  <si>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</si>
  <si>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</si>
  <si>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</si>
  <si>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</si>
  <si>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</si>
  <si>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</si>
  <si>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</si>
  <si>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</si>
  <si>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</si>
  <si>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</si>
  <si>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</si>
  <si>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</si>
  <si>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</si>
  <si>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</si>
  <si>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</si>
  <si>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</si>
  <si>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</si>
  <si>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</si>
  <si>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</si>
  <si>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</si>
  <si>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</si>
  <si>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</si>
  <si>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</si>
  <si>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</si>
  <si>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</si>
  <si>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</si>
  <si>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</si>
  <si>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</si>
  <si>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</si>
  <si>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</si>
  <si>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</si>
  <si>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</si>
  <si>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</si>
  <si>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</si>
  <si>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</si>
  <si>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</si>
  <si>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</si>
  <si>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</si>
  <si>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</si>
  <si>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</si>
  <si>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</si>
  <si>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</si>
  <si>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</si>
  <si>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</si>
  <si>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</si>
  <si>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</si>
  <si>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</si>
  <si>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</si>
  <si>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</si>
  <si>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</si>
  <si>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</si>
  <si>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</si>
  <si>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</si>
  <si>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</si>
  <si>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</si>
  <si>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</si>
  <si>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</si>
  <si>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</si>
  <si>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</si>
  <si>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</si>
  <si>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</si>
  <si>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</si>
  <si>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</si>
  <si>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</si>
  <si>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</si>
  <si>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</si>
  <si>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</si>
  <si>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</si>
  <si>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</si>
  <si>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</si>
  <si>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</si>
  <si>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</si>
  <si>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</si>
  <si>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</si>
  <si>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</si>
  <si>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</si>
  <si>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</si>
  <si>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</si>
  <si>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</si>
  <si>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</si>
  <si>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</si>
  <si>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</si>
  <si>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</si>
  <si>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</si>
  <si>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</si>
  <si>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</si>
  <si>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</si>
  <si>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</si>
  <si>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</si>
  <si>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</si>
  <si>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</si>
  <si>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</si>
  <si>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</si>
  <si>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</si>
  <si>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</si>
  <si>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</si>
  <si>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</si>
  <si>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</si>
  <si>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</si>
  <si>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</si>
  <si>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</si>
  <si>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</si>
  <si>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</si>
  <si>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</si>
  <si>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</si>
  <si>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</si>
  <si>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</si>
  <si>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</si>
  <si>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</si>
  <si>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</si>
  <si>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</si>
  <si>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</si>
  <si>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</si>
  <si>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</si>
  <si>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</si>
  <si>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</si>
  <si>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</si>
  <si>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</si>
  <si>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</si>
  <si>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</si>
  <si>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</si>
  <si>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</si>
  <si>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</si>
  <si>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</si>
  <si>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</si>
  <si>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</si>
  <si>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</si>
  <si>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</si>
  <si>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</si>
  <si>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</si>
  <si>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</si>
  <si>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</si>
  <si>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</si>
  <si>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</si>
  <si>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</si>
  <si>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</si>
  <si>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</si>
  <si>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</si>
  <si>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</si>
  <si>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</si>
  <si>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</si>
  <si>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</si>
  <si>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</si>
  <si>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</si>
  <si>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</si>
  <si>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</si>
  <si>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</si>
  <si>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</si>
  <si>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</si>
  <si>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</si>
  <si>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</si>
  <si>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</si>
  <si>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</si>
  <si>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</si>
  <si>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</si>
  <si>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</si>
  <si>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</si>
  <si>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</si>
  <si>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</si>
  <si>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</si>
  <si>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</si>
  <si>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</si>
  <si>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</si>
  <si>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</si>
  <si>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</si>
  <si>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</si>
  <si>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</si>
  <si>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</si>
  <si>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</si>
  <si>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</si>
  <si>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</si>
  <si>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</si>
  <si>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</si>
  <si>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</si>
  <si>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</si>
  <si>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</si>
  <si>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</si>
  <si>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</si>
  <si>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</si>
  <si>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</si>
  <si>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</si>
  <si>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</si>
  <si>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</si>
  <si>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</si>
  <si>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</si>
  <si>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</si>
  <si>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</si>
  <si>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</si>
  <si>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</si>
  <si>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</si>
  <si>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</si>
  <si>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</si>
  <si>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</si>
  <si>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</si>
  <si>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</si>
  <si>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</si>
  <si>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</si>
  <si>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</si>
  <si>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</si>
  <si>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</si>
  <si>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</si>
  <si>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</si>
  <si>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</si>
  <si>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</si>
  <si>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</si>
  <si>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</si>
  <si>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</si>
  <si>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</si>
  <si>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</si>
  <si>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</si>
  <si>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</si>
  <si>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</si>
  <si>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</si>
  <si>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</si>
  <si>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</si>
  <si>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</si>
  <si>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</si>
  <si>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</si>
  <si>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</si>
  <si>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</si>
  <si>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</si>
  <si>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</si>
  <si>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</si>
  <si>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</si>
  <si>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</si>
  <si>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</si>
  <si>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</si>
  <si>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</si>
  <si>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</si>
  <si>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</si>
  <si>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</si>
  <si>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</si>
  <si>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</si>
  <si>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</si>
  <si>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</si>
  <si>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</si>
  <si>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</si>
  <si>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</si>
  <si>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</si>
  <si>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</si>
  <si>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</si>
  <si>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</si>
  <si>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</si>
  <si>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</si>
  <si>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</si>
  <si>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</si>
  <si>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</si>
  <si>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</si>
  <si>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</si>
  <si>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</si>
  <si>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</si>
  <si>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</si>
  <si>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</si>
  <si>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</si>
  <si>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</si>
  <si>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</si>
  <si>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</si>
  <si>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</si>
  <si>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</si>
  <si>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</si>
  <si>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</si>
  <si>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</si>
  <si>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</si>
  <si>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</si>
  <si>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</si>
  <si>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</si>
  <si>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</si>
  <si>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</si>
  <si>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</si>
  <si>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</si>
  <si>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</si>
  <si>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</si>
  <si>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</si>
  <si>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</si>
  <si>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</si>
  <si>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</si>
  <si>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</si>
  <si>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</si>
  <si>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</si>
  <si>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</si>
  <si>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</si>
  <si>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</si>
  <si>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</si>
  <si>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</si>
  <si>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</si>
  <si>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</si>
  <si>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</si>
  <si>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</si>
  <si>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</si>
  <si>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</si>
  <si>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</si>
  <si>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</si>
  <si>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</si>
  <si>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</si>
  <si>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</si>
  <si>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</si>
  <si>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</si>
  <si>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</si>
  <si>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</si>
  <si>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</si>
  <si>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</si>
  <si>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</si>
  <si>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</si>
  <si>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</si>
  <si>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</si>
  <si>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</si>
  <si>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</si>
  <si>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</si>
  <si>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</si>
  <si>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</si>
  <si>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</si>
  <si>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</si>
  <si>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</si>
  <si>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</si>
  <si>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</si>
  <si>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</si>
  <si>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</si>
  <si>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</si>
  <si>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</si>
  <si>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</si>
  <si>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</si>
  <si>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</si>
  <si>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</si>
  <si>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</si>
  <si>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</si>
  <si>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</si>
  <si>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</si>
  <si>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</si>
  <si>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</si>
  <si>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</si>
  <si>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</si>
  <si>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</si>
  <si>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</si>
  <si>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</si>
  <si>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</si>
  <si>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</si>
  <si>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</si>
  <si>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</si>
  <si>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</si>
  <si>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</si>
  <si>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</si>
  <si>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</si>
  <si>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</si>
  <si>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</si>
  <si>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</si>
  <si>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</si>
  <si>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</si>
  <si>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</si>
  <si>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</si>
  <si>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</si>
  <si>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</si>
  <si>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</si>
  <si>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</si>
  <si>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</si>
  <si>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</si>
  <si>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</si>
  <si>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</si>
  <si>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</si>
  <si>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</si>
  <si>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</si>
  <si>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</si>
  <si>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</si>
  <si>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</si>
  <si>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</si>
  <si>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</si>
  <si>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</si>
  <si>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</si>
  <si>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</si>
  <si>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</si>
  <si>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</si>
  <si>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</si>
  <si>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</si>
  <si>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</si>
  <si>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</si>
  <si>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</si>
  <si>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</si>
  <si>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</si>
  <si>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</si>
  <si>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</si>
  <si>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</si>
  <si>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</si>
  <si>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</si>
  <si>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</si>
  <si>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</si>
  <si>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</si>
  <si>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</si>
  <si>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</si>
  <si>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</si>
  <si>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</si>
  <si>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</si>
  <si>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</si>
  <si>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</si>
  <si>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</si>
  <si>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</si>
  <si>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</si>
  <si>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</si>
  <si>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</si>
  <si>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</si>
  <si>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</si>
  <si>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</si>
  <si>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</si>
  <si>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</si>
  <si>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</si>
  <si>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</si>
  <si>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</si>
  <si>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</si>
  <si>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</si>
  <si>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</si>
  <si>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</si>
  <si>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</si>
  <si>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</si>
  <si>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</si>
  <si>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</si>
  <si>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</si>
  <si>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</si>
  <si>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</si>
  <si>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</si>
  <si>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</si>
  <si>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</si>
  <si>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</si>
  <si>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</si>
  <si>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</si>
  <si>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</si>
  <si>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</si>
  <si>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</si>
  <si>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</si>
  <si>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</si>
  <si>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</si>
  <si>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</si>
  <si>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</si>
  <si>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</si>
  <si>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</si>
  <si>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</si>
  <si>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</si>
  <si>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</si>
  <si>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</si>
  <si>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</si>
  <si>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</si>
  <si>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</si>
  <si>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</si>
  <si>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</si>
  <si>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</si>
  <si>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</si>
  <si>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</si>
  <si>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</si>
  <si>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</si>
  <si>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</si>
  <si>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</si>
  <si>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</si>
  <si>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</si>
  <si>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</si>
  <si>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</si>
  <si>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</si>
  <si>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</si>
  <si>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</si>
  <si>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</si>
  <si>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</si>
  <si>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</si>
  <si>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</si>
  <si>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</si>
  <si>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</si>
  <si>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</si>
  <si>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</si>
  <si>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</si>
  <si>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</si>
  <si>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</si>
  <si>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</si>
  <si>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</si>
  <si>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</si>
  <si>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</si>
  <si>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</si>
  <si>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</si>
  <si>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</si>
  <si>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</si>
  <si>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</si>
  <si>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</si>
  <si>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</si>
  <si>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</si>
  <si>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</si>
  <si>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</si>
  <si>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</si>
  <si>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</si>
  <si>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</si>
  <si>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</si>
  <si>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</si>
  <si>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</si>
  <si>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</si>
  <si>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</si>
  <si>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</si>
  <si>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</si>
  <si>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</si>
  <si>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</si>
  <si>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</si>
  <si>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</si>
  <si>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</si>
  <si>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</si>
  <si>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</si>
  <si>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</si>
  <si>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</si>
  <si>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</si>
  <si>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</si>
  <si>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</si>
  <si>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</si>
  <si>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</si>
  <si>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</si>
  <si>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</si>
  <si>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</si>
  <si>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</si>
  <si>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</si>
  <si>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</si>
  <si>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</si>
  <si>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</si>
  <si>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</si>
  <si>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</si>
  <si>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</si>
  <si>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</si>
  <si>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</si>
  <si>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</si>
  <si>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</si>
  <si>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</si>
  <si>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</si>
  <si>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</si>
  <si>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</si>
  <si>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</si>
  <si>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</si>
  <si>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</si>
  <si>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</si>
  <si>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</si>
  <si>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</si>
  <si>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</si>
  <si>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</si>
  <si>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</si>
  <si>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</si>
  <si>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</si>
  <si>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</si>
  <si>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</si>
  <si>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</si>
  <si>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</si>
  <si>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</si>
  <si>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</si>
  <si>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</si>
  <si>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</si>
  <si>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</si>
  <si>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</si>
  <si>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</si>
  <si>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</si>
  <si>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</si>
  <si>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</si>
  <si>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</si>
  <si>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</si>
  <si>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</si>
  <si>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</si>
  <si>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</si>
  <si>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</si>
  <si>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</si>
  <si>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</si>
  <si>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</si>
  <si>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</si>
  <si>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</si>
  <si>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</si>
  <si>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</si>
  <si>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</si>
  <si>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</si>
  <si>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</si>
  <si>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</si>
  <si>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</si>
  <si>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</si>
  <si>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</si>
  <si>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</si>
  <si>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</si>
  <si>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</si>
  <si>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</si>
  <si>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</si>
  <si>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</si>
  <si>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</si>
  <si>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</si>
  <si>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</si>
  <si>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</si>
  <si>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</si>
  <si>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</si>
  <si>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</si>
  <si>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</si>
  <si>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</si>
  <si>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</si>
  <si>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</si>
  <si>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</si>
  <si>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</si>
  <si>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</si>
  <si>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</si>
  <si>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</si>
  <si>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</si>
  <si>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</si>
  <si>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</si>
  <si>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</si>
  <si>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</si>
  <si>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</si>
  <si>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</si>
  <si>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</si>
  <si>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</si>
  <si>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</si>
  <si>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</si>
  <si>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</si>
  <si>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</si>
  <si>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</si>
  <si>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</si>
  <si>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</si>
  <si>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</si>
  <si>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</si>
  <si>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</si>
  <si>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</si>
  <si>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</si>
  <si>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</si>
  <si>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</si>
  <si>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</si>
  <si>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</si>
  <si>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</si>
  <si>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</si>
  <si>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</si>
  <si>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</si>
  <si>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</si>
  <si>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</si>
  <si>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</si>
  <si>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</si>
  <si>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</si>
  <si>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</si>
  <si>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</si>
  <si>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</si>
  <si>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</si>
  <si>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</si>
  <si>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</si>
  <si>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</si>
  <si>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</si>
  <si>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</si>
  <si>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</si>
  <si>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</si>
  <si>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</si>
  <si>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</si>
  <si>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</si>
  <si>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</si>
  <si>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</si>
  <si>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</si>
  <si>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</si>
  <si>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</si>
  <si>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</si>
  <si>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</si>
  <si>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</si>
  <si>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</si>
  <si>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</si>
  <si>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</si>
  <si>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</si>
  <si>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</si>
  <si>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</si>
  <si>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</si>
  <si>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</si>
  <si>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</si>
  <si>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</si>
  <si>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</si>
  <si>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</si>
  <si>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</si>
  <si>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</si>
  <si>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</si>
  <si>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</si>
  <si>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</si>
  <si>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</si>
  <si>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</si>
  <si>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</si>
  <si>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</si>
  <si>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</si>
  <si>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</si>
  <si>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</si>
  <si>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</si>
  <si>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</si>
  <si>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</si>
  <si>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</si>
  <si>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</si>
  <si>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</si>
  <si>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</si>
  <si>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</si>
  <si>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</si>
  <si>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</si>
  <si>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</si>
  <si>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</si>
  <si>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</si>
  <si>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</si>
  <si>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</si>
  <si>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</si>
  <si>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</si>
  <si>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</si>
  <si>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</si>
  <si>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</si>
  <si>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</si>
  <si>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</si>
  <si>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</si>
  <si>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</si>
  <si>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</si>
  <si>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</si>
  <si>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</si>
  <si>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</si>
  <si>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</si>
  <si>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</si>
  <si>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</si>
  <si>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</si>
  <si>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</si>
  <si>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</si>
  <si>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</si>
  <si>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</si>
  <si>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</si>
  <si>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</si>
  <si>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</si>
  <si>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</si>
  <si>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</si>
  <si>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</si>
  <si>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</si>
  <si>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</si>
  <si>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</si>
  <si>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</si>
  <si>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</si>
  <si>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</si>
  <si>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</si>
  <si>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</si>
  <si>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</si>
  <si>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</si>
  <si>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</si>
  <si>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</si>
  <si>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</si>
  <si>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</si>
  <si>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</si>
  <si>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</si>
  <si>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</si>
  <si>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</si>
  <si>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</si>
  <si>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</si>
  <si>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</si>
  <si>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</si>
  <si>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</si>
  <si>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</si>
  <si>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</si>
  <si>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</si>
  <si>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</si>
  <si>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</si>
  <si>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</si>
  <si>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</si>
  <si>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</si>
  <si>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</si>
  <si>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</si>
  <si>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</si>
  <si>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</si>
  <si>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</si>
  <si>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</si>
  <si>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</si>
  <si>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</si>
  <si>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</si>
  <si>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</si>
  <si>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</si>
  <si>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</si>
  <si>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</si>
  <si>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</si>
  <si>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</si>
  <si>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</si>
  <si>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</si>
  <si>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</si>
  <si>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</si>
  <si>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</si>
  <si>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</si>
  <si>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</si>
  <si>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</si>
  <si>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</si>
  <si>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</si>
  <si>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</si>
  <si>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</si>
  <si>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</si>
  <si>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</si>
  <si>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</si>
  <si>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</si>
  <si>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</si>
  <si>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</si>
  <si>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</si>
  <si>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</si>
  <si>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</si>
  <si>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</si>
  <si>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</si>
  <si>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</si>
  <si>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</si>
  <si>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</si>
  <si>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</si>
  <si>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</si>
  <si>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</si>
  <si>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</si>
  <si>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</si>
  <si>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</si>
  <si>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</si>
  <si>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</si>
  <si>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</si>
  <si>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</si>
  <si>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</si>
  <si>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</si>
  <si>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</si>
  <si>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</si>
  <si>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</si>
  <si>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</si>
  <si>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</si>
  <si>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</si>
  <si>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</si>
  <si>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</si>
  <si>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</si>
  <si>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</si>
  <si>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</si>
  <si>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</si>
  <si>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</si>
  <si>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</si>
  <si>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</si>
  <si>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</si>
  <si>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</si>
  <si>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</si>
  <si>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</si>
  <si>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</si>
  <si>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</si>
  <si>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</si>
  <si>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</si>
  <si>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</si>
  <si>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</si>
  <si>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</si>
  <si>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</si>
  <si>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</si>
  <si>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</si>
  <si>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</si>
  <si>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</si>
  <si>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</si>
  <si>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</si>
  <si>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</si>
  <si>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</si>
  <si>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</si>
  <si>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</si>
  <si>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</si>
  <si>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</si>
  <si>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</si>
  <si>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</si>
  <si>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</si>
  <si>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</si>
  <si>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</si>
  <si>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</si>
  <si>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</si>
  <si>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</si>
  <si>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</si>
  <si>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</si>
  <si>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</si>
  <si>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</si>
  <si>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</si>
  <si>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</si>
  <si>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</si>
  <si>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</si>
  <si>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</si>
  <si>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</si>
  <si>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</si>
  <si>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</si>
  <si>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</si>
  <si>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</si>
  <si>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</si>
  <si>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</si>
  <si>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</si>
  <si>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</si>
  <si>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</si>
  <si>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</si>
  <si>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</si>
  <si>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</si>
  <si>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</si>
  <si>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</si>
  <si>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</si>
  <si>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</si>
  <si>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</si>
  <si>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</si>
  <si>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</si>
  <si>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</si>
  <si>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</si>
  <si>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</si>
  <si>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</si>
  <si>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</si>
  <si>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</si>
  <si>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</si>
  <si>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</si>
  <si>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</si>
  <si>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</si>
  <si>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</si>
  <si>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</si>
  <si>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</si>
  <si>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</si>
  <si>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</si>
  <si>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</si>
  <si>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</si>
  <si>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</si>
  <si>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</si>
  <si>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</si>
  <si>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</si>
  <si>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</si>
  <si>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</si>
  <si>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</si>
  <si>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</si>
  <si>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</si>
  <si>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</si>
  <si>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</si>
  <si>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</si>
  <si>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</si>
  <si>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</si>
  <si>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</si>
  <si>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</si>
  <si>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</si>
  <si>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</si>
  <si>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</si>
  <si>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</si>
  <si>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</si>
  <si>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</si>
  <si>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</si>
  <si>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</si>
  <si>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</si>
  <si>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</si>
  <si>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</si>
  <si>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</si>
  <si>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</si>
  <si>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</si>
  <si>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</si>
  <si>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</si>
  <si>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</si>
  <si>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</si>
  <si>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</si>
  <si>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</si>
  <si>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</si>
  <si>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</si>
  <si>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</si>
  <si>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</si>
  <si>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</si>
  <si>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</si>
  <si>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</si>
  <si>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</si>
  <si>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</si>
  <si>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</si>
  <si>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</si>
  <si>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</si>
  <si>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</si>
  <si>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</si>
  <si>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</si>
  <si>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</si>
  <si>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</si>
  <si>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</si>
  <si>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</si>
  <si>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</si>
  <si>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</si>
  <si>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</si>
  <si>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</si>
  <si>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</si>
  <si>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</si>
  <si>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</si>
  <si>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</si>
  <si>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</si>
  <si>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</si>
  <si>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</si>
  <si>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</si>
  <si>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</si>
  <si>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</si>
  <si>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</si>
  <si>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</si>
  <si>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</si>
  <si>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</si>
  <si>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</si>
  <si>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</si>
  <si>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</si>
  <si>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</si>
  <si>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</si>
  <si>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</si>
  <si>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</si>
  <si>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</si>
  <si>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</si>
  <si>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</si>
  <si>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</si>
  <si>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</si>
  <si>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</si>
  <si>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</si>
  <si>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</si>
  <si>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</si>
  <si>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</si>
  <si>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</si>
  <si>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</si>
  <si>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</si>
  <si>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</si>
  <si>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</si>
  <si>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</si>
  <si>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</si>
  <si>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</si>
  <si>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</si>
  <si>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</si>
  <si>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</si>
  <si>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</si>
  <si>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</si>
  <si>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</si>
  <si>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</si>
  <si>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</si>
  <si>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</si>
  <si>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</si>
  <si>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</si>
  <si>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</si>
  <si>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</si>
  <si>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</si>
  <si>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</si>
  <si>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</si>
  <si>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</si>
  <si>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</si>
  <si>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</si>
  <si>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</si>
  <si>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</si>
  <si>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</si>
  <si>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</si>
  <si>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</si>
  <si>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</si>
  <si>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</si>
  <si>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</si>
  <si>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</si>
  <si>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</si>
  <si>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</si>
  <si>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</si>
  <si>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</si>
  <si>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</si>
  <si>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</si>
  <si>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</si>
  <si>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</si>
  <si>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</si>
  <si>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</si>
  <si>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</si>
  <si>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</si>
  <si>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</si>
  <si>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</si>
  <si>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</si>
  <si>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</si>
  <si>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</si>
  <si>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</si>
  <si>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</si>
  <si>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</si>
  <si>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</si>
  <si>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</si>
  <si>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</si>
  <si>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</si>
  <si>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</si>
  <si>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</si>
  <si>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</si>
  <si>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</si>
  <si>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</si>
  <si>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</si>
  <si>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</si>
  <si>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</si>
  <si>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</si>
  <si>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</si>
  <si>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</si>
  <si>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</si>
  <si>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</si>
  <si>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</si>
  <si>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</si>
  <si>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</si>
  <si>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</si>
  <si>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</si>
  <si>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</si>
  <si>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</si>
  <si>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</si>
  <si>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</si>
  <si>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</si>
  <si>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</si>
  <si>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</si>
  <si>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</si>
  <si>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</si>
  <si>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</si>
  <si>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</si>
  <si>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</si>
  <si>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</si>
  <si>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</si>
  <si>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</si>
  <si>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</si>
  <si>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</si>
  <si>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</si>
  <si>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</si>
  <si>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</si>
  <si>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</si>
  <si>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</si>
  <si>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</si>
  <si>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</si>
  <si>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</si>
  <si>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</si>
  <si>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</si>
  <si>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</si>
  <si>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</si>
  <si>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</si>
  <si>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</si>
  <si>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</si>
  <si>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</si>
  <si>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</si>
  <si>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</si>
  <si>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</si>
  <si>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</si>
  <si>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</si>
  <si>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</si>
  <si>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</si>
  <si>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</si>
  <si>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</si>
  <si>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</si>
  <si>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</si>
  <si>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</si>
  <si>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</si>
  <si>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</si>
  <si>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</si>
  <si>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</si>
  <si>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</si>
  <si>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</si>
  <si>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</si>
  <si>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</si>
  <si>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</si>
  <si>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</si>
  <si>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</si>
  <si>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</si>
  <si>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</si>
  <si>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</si>
  <si>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</si>
  <si>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</si>
  <si>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</si>
  <si>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</si>
  <si>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</si>
  <si>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</si>
  <si>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</si>
  <si>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</si>
  <si>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</si>
  <si>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</si>
  <si>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</si>
  <si>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</si>
  <si>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</si>
  <si>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</si>
  <si>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</si>
  <si>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</si>
  <si>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</si>
  <si>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</si>
  <si>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</si>
  <si>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</si>
  <si>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</si>
  <si>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</si>
  <si>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</si>
  <si>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</si>
  <si>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</si>
  <si>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</si>
  <si>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</si>
  <si>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</si>
  <si>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</si>
  <si>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</si>
  <si>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</si>
  <si>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</si>
  <si>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</si>
  <si>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</si>
  <si>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</si>
  <si>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</si>
  <si>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</si>
  <si>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</si>
  <si>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</si>
  <si>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</si>
  <si>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</si>
  <si>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</si>
  <si>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</si>
  <si>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</si>
  <si>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</si>
  <si>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</si>
  <si>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</si>
  <si>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</si>
  <si>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</si>
  <si>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</si>
  <si>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</si>
  <si>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</si>
  <si>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</si>
  <si>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</si>
  <si>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</si>
  <si>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</si>
  <si>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</si>
  <si>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</si>
  <si>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</si>
  <si>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</si>
  <si>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</si>
  <si>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</si>
  <si>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</si>
  <si>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</si>
  <si>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</si>
  <si>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</si>
  <si>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</si>
  <si>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</si>
  <si>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</si>
  <si>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</si>
  <si>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</si>
  <si>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</si>
  <si>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</si>
  <si>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</si>
  <si>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</si>
  <si>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</si>
  <si>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</si>
  <si>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</si>
  <si>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</si>
  <si>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</si>
  <si>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</si>
  <si>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</si>
  <si>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</si>
  <si>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</si>
  <si>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</si>
  <si>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</si>
  <si>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</si>
  <si>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</si>
  <si>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</si>
  <si>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</si>
  <si>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</si>
  <si>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</si>
  <si>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</si>
  <si>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</si>
  <si>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</si>
  <si>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</si>
  <si>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</si>
  <si>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</si>
  <si>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</si>
  <si>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</si>
  <si>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</si>
  <si>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</si>
  <si>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</si>
  <si>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</si>
  <si>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</si>
  <si>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</si>
  <si>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</si>
  <si>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</si>
  <si>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</si>
  <si>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</si>
  <si>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</si>
  <si>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</si>
  <si>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</si>
  <si>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</si>
  <si>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</si>
  <si>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</si>
  <si>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</si>
  <si>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</si>
  <si>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</si>
  <si>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</si>
  <si>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</si>
  <si>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</si>
  <si>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</si>
  <si>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</si>
  <si>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</si>
  <si>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</si>
  <si>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</si>
  <si>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</si>
  <si>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</si>
  <si>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</si>
  <si>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</si>
  <si>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</si>
  <si>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</si>
  <si>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</si>
  <si>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</si>
  <si>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</si>
  <si>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</si>
  <si>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</si>
  <si>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</si>
  <si>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</si>
  <si>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</si>
  <si>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</si>
  <si>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</si>
  <si>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</si>
  <si>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</si>
  <si>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</si>
  <si>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</si>
  <si>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</si>
  <si>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</si>
  <si>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</si>
  <si>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</si>
  <si>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</si>
  <si>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</si>
  <si>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</si>
  <si>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</si>
  <si>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</si>
  <si>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</si>
  <si>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</si>
  <si>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</si>
  <si>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</si>
  <si>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</si>
  <si>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</si>
  <si>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</si>
  <si>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</si>
  <si>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</si>
  <si>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</si>
  <si>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</si>
  <si>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</si>
  <si>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</si>
  <si>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</si>
  <si>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</si>
  <si>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</si>
  <si>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</si>
  <si>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</si>
  <si>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</si>
  <si>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</si>
  <si>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</si>
  <si>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</si>
  <si>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</si>
  <si>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</si>
  <si>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</si>
  <si>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</si>
  <si>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</si>
  <si>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</si>
  <si>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</si>
  <si>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</si>
  <si>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</si>
  <si>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</si>
  <si>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</si>
  <si>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</si>
  <si>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</si>
  <si>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</si>
  <si>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</si>
  <si>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</si>
  <si>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</si>
  <si>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</si>
  <si>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</si>
  <si>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</si>
  <si>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</si>
  <si>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</si>
  <si>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</si>
  <si>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</si>
  <si>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</si>
  <si>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</si>
  <si>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</si>
  <si>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</si>
  <si>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</si>
  <si>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</si>
  <si>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</si>
  <si>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</si>
  <si>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</si>
  <si>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</si>
  <si>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</si>
  <si>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</si>
  <si>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</si>
  <si>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</si>
  <si>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</si>
  <si>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</si>
  <si>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</si>
  <si>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</si>
  <si>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</si>
  <si>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</si>
  <si>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</si>
  <si>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</si>
  <si>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</si>
  <si>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</si>
  <si>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</si>
  <si>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</si>
  <si>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</si>
  <si>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</si>
  <si>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</si>
  <si>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</si>
  <si>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</si>
  <si>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</si>
  <si>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</si>
  <si>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</si>
  <si>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</si>
  <si>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</si>
  <si>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</si>
  <si>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</si>
  <si>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</si>
  <si>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</si>
  <si>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</si>
  <si>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</si>
  <si>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</si>
  <si>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</si>
  <si>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</si>
  <si>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</si>
  <si>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</si>
  <si>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</si>
  <si>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</si>
  <si>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</si>
  <si>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</si>
  <si>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</si>
  <si>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</si>
  <si>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</si>
  <si>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</si>
  <si>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</si>
  <si>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</si>
  <si>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</si>
  <si>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</si>
  <si>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</si>
  <si>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</si>
  <si>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</si>
  <si>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</si>
  <si>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</si>
  <si>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</si>
  <si>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</si>
  <si>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</si>
  <si>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</si>
  <si>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</si>
  <si>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</si>
  <si>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</si>
  <si>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</si>
  <si>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</si>
  <si>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</si>
  <si>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</si>
  <si>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</si>
  <si>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</si>
  <si>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</si>
  <si>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</si>
  <si>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</si>
  <si>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</si>
  <si>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</si>
  <si>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</si>
  <si>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</si>
  <si>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</si>
  <si>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</si>
  <si>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</si>
  <si>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</si>
  <si>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</si>
  <si>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</si>
  <si>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</si>
  <si>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</si>
  <si>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</si>
  <si>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</si>
  <si>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</si>
  <si>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</si>
  <si>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</si>
  <si>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</si>
  <si>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</si>
  <si>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</si>
  <si>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</si>
  <si>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</si>
  <si>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</si>
  <si>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</si>
  <si>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</si>
  <si>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</si>
  <si>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</si>
  <si>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</si>
  <si>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</si>
  <si>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</si>
  <si>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</si>
  <si>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</si>
  <si>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</si>
  <si>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</si>
  <si>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</si>
  <si>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</si>
  <si>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</si>
  <si>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</si>
  <si>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</si>
  <si>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</si>
  <si>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</si>
  <si>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</si>
  <si>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</si>
  <si>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</si>
  <si>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</si>
  <si>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</si>
  <si>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</si>
  <si>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</si>
  <si>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</si>
  <si>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</si>
  <si>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</si>
  <si>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</si>
  <si>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</si>
  <si>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</si>
  <si>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</si>
  <si>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</si>
  <si>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</si>
  <si>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</si>
  <si>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</si>
  <si>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</si>
  <si>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</si>
  <si>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</si>
  <si>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</si>
  <si>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</si>
  <si>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</si>
  <si>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</si>
  <si>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</si>
  <si>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</si>
  <si>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</si>
  <si>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</si>
  <si>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</si>
  <si>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</si>
  <si>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</si>
  <si>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</si>
  <si>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</si>
  <si>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</si>
  <si>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</si>
  <si>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</si>
  <si>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</si>
  <si>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</si>
  <si>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</si>
  <si>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</si>
  <si>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</si>
  <si>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</si>
  <si>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</si>
  <si>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</si>
  <si>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</si>
  <si>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</si>
  <si>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</si>
  <si>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</si>
  <si>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</si>
  <si>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</si>
  <si>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</si>
  <si>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</si>
  <si>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</si>
  <si>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</si>
  <si>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</si>
  <si>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</si>
  <si>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</si>
  <si>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</si>
  <si>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</si>
  <si>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</si>
  <si>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</si>
  <si>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</si>
  <si>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</si>
  <si>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</si>
  <si>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</si>
  <si>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</si>
  <si>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</si>
  <si>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</si>
  <si>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</si>
  <si>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</si>
  <si>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</si>
  <si>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</si>
  <si>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</si>
  <si>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</si>
  <si>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</si>
  <si>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</si>
  <si>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</si>
  <si>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</si>
  <si>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</si>
  <si>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</si>
  <si>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</si>
  <si>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</si>
  <si>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</si>
  <si>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</si>
  <si>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</si>
  <si>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</si>
  <si>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</si>
  <si>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</si>
  <si>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</si>
  <si>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</si>
  <si>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</si>
  <si>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</si>
  <si>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</si>
  <si>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</si>
  <si>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</si>
  <si>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</si>
  <si>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</si>
  <si>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</si>
  <si>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</si>
  <si>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</si>
  <si>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</si>
  <si>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</si>
  <si>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</si>
  <si>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</si>
  <si>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</si>
  <si>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</si>
  <si>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</si>
  <si>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</si>
  <si>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</si>
  <si>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</si>
  <si>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</si>
  <si>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</si>
  <si>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</si>
  <si>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</si>
  <si>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</si>
  <si>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</si>
  <si>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</si>
  <si>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</si>
  <si>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</si>
  <si>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</si>
  <si>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</si>
  <si>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</si>
  <si>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</si>
  <si>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</si>
  <si>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</si>
  <si>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</si>
  <si>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</si>
  <si>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</si>
  <si>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</si>
  <si>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</si>
  <si>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</si>
  <si>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</si>
  <si>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</si>
  <si>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</si>
  <si>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</si>
  <si>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</si>
  <si>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</si>
  <si>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</si>
  <si>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</si>
  <si>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</si>
  <si>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</si>
  <si>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</si>
  <si>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</si>
  <si>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</si>
  <si>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</si>
  <si>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</si>
  <si>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</si>
  <si>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</si>
  <si>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</si>
  <si>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</si>
  <si>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</si>
  <si>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</si>
  <si>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</si>
  <si>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</si>
  <si>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</si>
  <si>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</si>
  <si>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</si>
  <si>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</si>
  <si>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</si>
  <si>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</si>
  <si>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</si>
  <si>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</si>
  <si>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</si>
  <si>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</si>
  <si>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</si>
  <si>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</si>
  <si>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</si>
  <si>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</si>
  <si>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</si>
  <si>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</si>
  <si>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</si>
  <si>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</si>
  <si>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</si>
  <si>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</si>
  <si>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</si>
  <si>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</si>
  <si>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</si>
  <si>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</si>
  <si>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</si>
  <si>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</si>
  <si>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</si>
  <si>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</si>
  <si>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</si>
  <si>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</si>
  <si>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</si>
  <si>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</si>
  <si>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</si>
  <si>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</si>
  <si>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</si>
  <si>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</si>
  <si>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</si>
  <si>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</si>
  <si>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</si>
  <si>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</si>
  <si>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</si>
  <si>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</si>
  <si>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</si>
  <si>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</si>
  <si>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</si>
  <si>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</si>
  <si>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</si>
  <si>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</si>
  <si>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</si>
  <si>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</si>
  <si>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</si>
  <si>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</si>
  <si>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</si>
  <si>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</si>
  <si>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</si>
  <si>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</si>
  <si>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</si>
  <si>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</si>
  <si>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</si>
  <si>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</si>
  <si>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</si>
  <si>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</si>
  <si>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</si>
  <si>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</si>
  <si>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</si>
  <si>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</si>
  <si>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</si>
  <si>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</si>
  <si>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</si>
  <si>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</si>
  <si>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</si>
  <si>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</si>
  <si>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</si>
  <si>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</si>
  <si>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</si>
  <si>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</si>
  <si>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</si>
  <si>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</si>
  <si>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</si>
  <si>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</si>
  <si>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</si>
  <si>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</si>
  <si>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</si>
  <si>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</si>
  <si>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</si>
  <si>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</si>
  <si>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</si>
  <si>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</si>
  <si>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</si>
  <si>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</si>
  <si>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</si>
  <si>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</si>
  <si>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</si>
  <si>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</si>
  <si>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</si>
  <si>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</si>
  <si>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</si>
  <si>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</si>
  <si>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</si>
  <si>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</si>
  <si>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</si>
  <si>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</si>
  <si>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</si>
  <si>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</si>
  <si>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</si>
  <si>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</si>
  <si>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</si>
  <si>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</si>
  <si>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</si>
  <si>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</si>
  <si>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</si>
  <si>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</si>
  <si>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</si>
  <si>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</si>
  <si>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</si>
  <si>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</si>
  <si>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</si>
  <si>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</si>
  <si>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</si>
  <si>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</si>
  <si>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</si>
  <si>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</si>
  <si>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</si>
  <si>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</si>
  <si>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</si>
  <si>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</si>
  <si>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</si>
  <si>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</si>
  <si>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</si>
  <si>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</si>
  <si>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</si>
  <si>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</si>
  <si>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</si>
  <si>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</si>
  <si>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</si>
  <si>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</si>
  <si>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</si>
  <si>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</si>
  <si>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</si>
  <si>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</si>
  <si>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</si>
  <si>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</si>
  <si>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</si>
  <si>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</si>
  <si>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</si>
  <si>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</si>
  <si>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</si>
  <si>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</si>
  <si>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</si>
  <si>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</si>
  <si>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</si>
  <si>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</si>
  <si>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</si>
  <si>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</si>
  <si>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</si>
  <si>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</si>
  <si>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</si>
  <si>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</si>
  <si>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</si>
  <si>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</si>
  <si>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</si>
  <si>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</si>
  <si>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</si>
  <si>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</si>
  <si>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</si>
  <si>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</si>
  <si>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</si>
  <si>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</si>
  <si>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</si>
  <si>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</si>
  <si>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</si>
  <si>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</si>
  <si>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</si>
  <si>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</si>
  <si>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</si>
  <si>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</si>
  <si>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</si>
  <si>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</si>
  <si>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</si>
  <si>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</si>
  <si>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</si>
  <si>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</si>
  <si>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</si>
  <si>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</si>
  <si>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</si>
  <si>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</si>
  <si>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</si>
  <si>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</si>
  <si>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</si>
  <si>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</si>
  <si>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</si>
  <si>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</si>
  <si>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</si>
  <si>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</si>
  <si>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</si>
  <si>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</si>
  <si>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</si>
  <si>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</si>
  <si>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</si>
  <si>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</si>
  <si>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</si>
  <si>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</si>
  <si>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</si>
  <si>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</si>
  <si>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</si>
  <si>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</si>
  <si>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</si>
  <si>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</si>
  <si>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</si>
  <si>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</si>
  <si>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</si>
  <si>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</si>
  <si>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</si>
  <si>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</si>
  <si>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</si>
  <si>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</si>
  <si>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</si>
  <si>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</si>
  <si>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</si>
  <si>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</si>
  <si>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</si>
  <si>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</si>
  <si>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</si>
  <si>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</si>
  <si>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</si>
  <si>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</si>
  <si>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</si>
  <si>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</si>
  <si>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</si>
  <si>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</si>
  <si>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</si>
  <si>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</si>
  <si>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</si>
  <si>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</si>
  <si>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</si>
  <si>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</si>
  <si>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</si>
  <si>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</si>
  <si>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</si>
  <si>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</si>
  <si>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</si>
  <si>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</si>
  <si>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</si>
  <si>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</si>
  <si>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</si>
  <si>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</si>
  <si>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</si>
  <si>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</si>
  <si>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</si>
  <si>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</si>
  <si>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</si>
  <si>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</si>
  <si>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</si>
  <si>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</si>
  <si>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</si>
  <si>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</si>
  <si>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</si>
  <si>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</si>
  <si>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</si>
  <si>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</si>
  <si>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</si>
  <si>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</si>
  <si>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</si>
  <si>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</si>
  <si>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</si>
  <si>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</si>
  <si>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</si>
  <si>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</si>
  <si>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</si>
  <si>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</si>
  <si>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</si>
  <si>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</si>
  <si>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</si>
  <si>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</si>
  <si>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</si>
  <si>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</si>
  <si>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</si>
  <si>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</si>
  <si>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</si>
  <si>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</si>
  <si>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</si>
  <si>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</si>
  <si>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</si>
  <si>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</si>
  <si>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</si>
  <si>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</si>
  <si>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</si>
  <si>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</si>
  <si>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</si>
  <si>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</si>
  <si>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</si>
  <si>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</si>
  <si>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</si>
  <si>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</si>
  <si>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</si>
  <si>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</si>
  <si>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</si>
  <si>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</si>
  <si>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</si>
  <si>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</si>
  <si>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</si>
  <si>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</si>
  <si>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</si>
  <si>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</si>
  <si>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</si>
  <si>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</si>
  <si>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</si>
  <si>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</si>
  <si>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</si>
  <si>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</si>
  <si>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</si>
  <si>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</si>
  <si>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</si>
  <si>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</si>
  <si>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</si>
  <si>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</si>
  <si>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</si>
  <si>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</si>
  <si>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</si>
  <si>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</si>
  <si>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</si>
  <si>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</si>
  <si>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</si>
  <si>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</si>
  <si>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</si>
  <si>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</si>
  <si>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</si>
  <si>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</si>
  <si>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</si>
  <si>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</si>
  <si>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</si>
  <si>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</si>
  <si>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</si>
  <si>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</si>
  <si>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</si>
  <si>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</si>
  <si>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</si>
  <si>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</si>
  <si>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</si>
  <si>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</si>
  <si>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</si>
  <si>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</si>
  <si>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</si>
  <si>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</si>
  <si>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</si>
  <si>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</si>
  <si>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</si>
  <si>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</si>
  <si>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</si>
  <si>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</si>
  <si>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</si>
  <si>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</si>
  <si>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</si>
  <si>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</si>
  <si>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</si>
  <si>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</si>
  <si>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</si>
  <si>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</si>
  <si>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</si>
  <si>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</si>
  <si>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</si>
  <si>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</si>
  <si>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</si>
  <si>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</si>
  <si>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</si>
  <si>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</si>
  <si>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</si>
  <si>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</si>
  <si>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</si>
  <si>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</si>
  <si>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</si>
  <si>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</si>
  <si>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</si>
  <si>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</si>
  <si>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</si>
  <si>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</si>
  <si>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</si>
  <si>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</si>
  <si>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</si>
  <si>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</si>
  <si>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</si>
  <si>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</si>
  <si>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</si>
  <si>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</si>
  <si>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</si>
  <si>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</si>
  <si>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</si>
  <si>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</si>
  <si>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</si>
  <si>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</si>
  <si>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</si>
  <si>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</si>
  <si>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</si>
  <si>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</si>
  <si>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</si>
  <si>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</si>
  <si>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</si>
  <si>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</si>
  <si>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</si>
  <si>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</si>
  <si>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</si>
  <si>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</si>
  <si>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</si>
  <si>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</si>
  <si>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</si>
  <si>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</si>
  <si>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</si>
  <si>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</si>
  <si>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</si>
  <si>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</si>
  <si>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</si>
  <si>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</si>
  <si>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</si>
  <si>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</si>
  <si>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</si>
  <si>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</si>
  <si>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</si>
  <si>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</si>
  <si>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</si>
  <si>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</si>
  <si>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</si>
  <si>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</si>
  <si>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</si>
  <si>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</si>
  <si>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</si>
  <si>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</si>
  <si>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</si>
  <si>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</si>
  <si>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</si>
  <si>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</si>
  <si>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</si>
  <si>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</si>
  <si>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</si>
  <si>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</si>
  <si>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</si>
  <si>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</si>
  <si>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</si>
  <si>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</si>
  <si>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</si>
  <si>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</si>
  <si>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</si>
  <si>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</si>
  <si>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</si>
  <si>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</si>
  <si>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</si>
  <si>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</si>
  <si>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</si>
  <si>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</si>
  <si>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</si>
  <si>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</si>
  <si>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</si>
  <si>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</si>
  <si>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</si>
  <si>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</si>
  <si>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</si>
  <si>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</si>
  <si>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</si>
  <si>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</si>
  <si>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</si>
  <si>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</si>
  <si>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</si>
  <si>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</si>
  <si>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</si>
  <si>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</si>
  <si>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</si>
  <si>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</si>
  <si>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</si>
  <si>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</si>
  <si>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</si>
  <si>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</si>
  <si>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</si>
  <si>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</si>
  <si>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</si>
  <si>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</si>
  <si>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</si>
  <si>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</si>
  <si>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</si>
  <si>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</si>
  <si>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</si>
  <si>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</si>
  <si>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</si>
  <si>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</si>
  <si>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</si>
  <si>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</si>
  <si>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</si>
  <si>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</si>
  <si>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</si>
  <si>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</si>
  <si>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</si>
  <si>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</si>
  <si>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</si>
  <si>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</si>
  <si>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</si>
  <si>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</si>
  <si>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</si>
  <si>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</si>
  <si>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</si>
  <si>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</si>
  <si>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</si>
  <si>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</si>
  <si>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</si>
  <si>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</si>
  <si>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</si>
  <si>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</si>
  <si>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</si>
  <si>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</si>
  <si>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</si>
  <si>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</si>
  <si>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</si>
  <si>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</si>
  <si>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</si>
  <si>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</si>
  <si>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</si>
  <si>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</si>
  <si>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</si>
  <si>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</si>
  <si>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</si>
  <si>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</si>
  <si>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</si>
  <si>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</si>
  <si>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</si>
  <si>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</si>
  <si>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</si>
  <si>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</si>
  <si>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</si>
  <si>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</si>
  <si>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</si>
  <si>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</si>
  <si>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</si>
  <si>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</si>
  <si>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</si>
  <si>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</si>
  <si>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</si>
  <si>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</si>
  <si>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</si>
  <si>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</si>
  <si>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</si>
  <si>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</si>
  <si>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</si>
  <si>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</si>
  <si>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</si>
  <si>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</si>
  <si>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</si>
  <si>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</si>
  <si>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</si>
  <si>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</si>
  <si>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</si>
  <si>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</si>
  <si>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</si>
  <si>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</si>
  <si>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</si>
  <si>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</si>
  <si>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</si>
  <si>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</si>
  <si>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</si>
  <si>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</si>
  <si>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</si>
  <si>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</si>
  <si>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</si>
  <si>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</si>
  <si>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</si>
  <si>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</si>
  <si>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</si>
  <si>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</si>
  <si>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</si>
  <si>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</si>
  <si>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</si>
  <si>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</si>
  <si>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</si>
  <si>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</si>
  <si>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</si>
  <si>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</si>
  <si>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</si>
  <si>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</si>
  <si>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</si>
  <si>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</si>
  <si>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</si>
  <si>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</si>
  <si>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</si>
  <si>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</si>
  <si>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</si>
  <si>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</si>
  <si>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</si>
  <si>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</si>
  <si>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</si>
  <si>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</si>
  <si>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</si>
  <si>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</si>
  <si>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</si>
  <si>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</si>
  <si>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</si>
  <si>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</si>
  <si>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</si>
  <si>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</si>
  <si>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</si>
  <si>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</si>
  <si>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</si>
  <si>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</si>
  <si>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</si>
  <si>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</si>
  <si>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</si>
  <si>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</si>
  <si>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</si>
  <si>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</si>
  <si>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</si>
  <si>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</si>
  <si>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</si>
  <si>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</si>
  <si>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</si>
  <si>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</si>
  <si>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</si>
  <si>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</si>
  <si>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</si>
  <si>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</si>
  <si>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</si>
  <si>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</si>
  <si>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</si>
  <si>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</si>
  <si>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</si>
  <si>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</si>
  <si>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</si>
  <si>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</si>
  <si>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</si>
  <si>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</si>
  <si>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</si>
  <si>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</si>
  <si>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</si>
  <si>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</si>
  <si>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</si>
  <si>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</si>
  <si>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</si>
  <si>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</si>
  <si>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</si>
  <si>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</si>
  <si>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</si>
  <si>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</si>
  <si>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</si>
  <si>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</si>
  <si>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</si>
  <si>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</si>
  <si>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</si>
  <si>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</si>
  <si>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</si>
  <si>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</si>
  <si>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</si>
  <si>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</si>
  <si>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</si>
  <si>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</si>
  <si>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</si>
  <si>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</si>
  <si>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</si>
  <si>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</si>
  <si>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</si>
  <si>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</si>
  <si>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</si>
  <si>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</si>
  <si>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</si>
  <si>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</si>
  <si>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</si>
  <si>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</si>
  <si>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</si>
  <si>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</si>
  <si>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</si>
  <si>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</si>
  <si>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</si>
  <si>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</si>
  <si>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</si>
  <si>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</si>
  <si>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</si>
  <si>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</si>
  <si>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</si>
  <si>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</si>
  <si>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</si>
  <si>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</si>
  <si>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</si>
  <si>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</si>
  <si>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</si>
  <si>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</si>
  <si>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</si>
  <si>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</si>
  <si>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</si>
  <si>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</si>
  <si>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</si>
  <si>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</si>
  <si>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</si>
  <si>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</si>
  <si>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</si>
  <si>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</si>
  <si>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</si>
  <si>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</si>
  <si>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</si>
  <si>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</si>
  <si>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</si>
  <si>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</si>
  <si>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</si>
  <si>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</si>
  <si>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</si>
  <si>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</si>
  <si>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</si>
  <si>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</si>
  <si>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</si>
  <si>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</si>
  <si>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</si>
  <si>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</si>
  <si>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</si>
  <si>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</si>
  <si>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</si>
  <si>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</si>
  <si>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</si>
  <si>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</si>
  <si>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</si>
  <si>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</si>
  <si>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</si>
  <si>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</si>
  <si>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</si>
  <si>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</si>
  <si>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</si>
  <si>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</si>
  <si>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</si>
  <si>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</si>
  <si>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</si>
  <si>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</si>
  <si>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</si>
  <si>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</si>
  <si>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</si>
  <si>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</si>
  <si>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</si>
  <si>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</si>
  <si>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</si>
  <si>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</si>
  <si>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</si>
  <si>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</si>
  <si>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</si>
  <si>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</si>
  <si>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</si>
  <si>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</si>
  <si>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</si>
  <si>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</si>
  <si>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</si>
  <si>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</si>
  <si>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</si>
  <si>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</si>
  <si>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</si>
  <si>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</si>
  <si>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</si>
  <si>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</si>
  <si>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</si>
  <si>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</si>
  <si>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</si>
  <si>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</si>
  <si>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</si>
  <si>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</si>
  <si>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</si>
  <si>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</si>
  <si>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</si>
  <si>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</si>
  <si>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</si>
  <si>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</si>
  <si>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</si>
  <si>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</si>
  <si>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</si>
  <si>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</si>
  <si>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</si>
  <si>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</si>
  <si>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</si>
  <si>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</si>
  <si>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</si>
  <si>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</si>
  <si>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</si>
  <si>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</si>
  <si>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</si>
  <si>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</si>
  <si>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</si>
  <si>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</si>
  <si>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</si>
  <si>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</si>
  <si>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</si>
  <si>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</si>
  <si>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</si>
  <si>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</si>
  <si>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</si>
  <si>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</si>
  <si>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</si>
  <si>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</si>
  <si>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</si>
  <si>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</si>
  <si>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</si>
  <si>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</si>
  <si>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</si>
  <si>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</si>
  <si>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</si>
  <si>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</si>
  <si>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</si>
  <si>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</si>
  <si>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</si>
  <si>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</si>
  <si>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</si>
  <si>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</si>
  <si>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</si>
  <si>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</si>
  <si>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</si>
  <si>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</si>
  <si>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</si>
  <si>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</si>
  <si>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</si>
  <si>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</si>
  <si>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</si>
  <si>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</si>
  <si>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</si>
  <si>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</si>
  <si>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</si>
  <si>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</si>
  <si>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</si>
  <si>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</si>
  <si>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</si>
  <si>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</si>
  <si>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</si>
  <si>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</si>
  <si>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</si>
  <si>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</si>
  <si>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</si>
  <si>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</si>
  <si>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</si>
  <si>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</si>
  <si>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</si>
  <si>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</si>
  <si>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</si>
  <si>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</si>
  <si>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</si>
  <si>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</si>
  <si>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</si>
  <si>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</si>
  <si>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</si>
  <si>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</si>
  <si>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</si>
  <si>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</si>
  <si>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</si>
  <si>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</si>
  <si>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</si>
  <si>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</si>
  <si>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</si>
  <si>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</si>
  <si>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</si>
  <si>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</si>
  <si>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</si>
  <si>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</si>
  <si>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</si>
  <si>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</si>
  <si>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</si>
  <si>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</si>
  <si>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</si>
  <si>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</si>
  <si>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</si>
  <si>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</si>
  <si>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</si>
  <si>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</si>
  <si>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</si>
  <si>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</si>
  <si>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</si>
  <si>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</si>
  <si>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</si>
  <si>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</si>
  <si>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</si>
  <si>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</si>
  <si>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</si>
  <si>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</si>
  <si>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</si>
  <si>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</si>
  <si>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</si>
  <si>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</si>
  <si>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</si>
  <si>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</si>
  <si>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</si>
  <si>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</si>
  <si>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</si>
  <si>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</si>
  <si>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</si>
  <si>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</si>
  <si>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</si>
  <si>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</si>
  <si>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</si>
  <si>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</si>
  <si>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</si>
  <si>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</si>
  <si>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</si>
  <si>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</si>
  <si>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</si>
  <si>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</si>
  <si>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</si>
  <si>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</si>
  <si>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</si>
  <si>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</si>
  <si>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</si>
  <si>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</si>
  <si>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</si>
  <si>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</si>
  <si>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</si>
  <si>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</si>
  <si>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</si>
  <si>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</si>
  <si>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</si>
  <si>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</si>
  <si>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</si>
  <si>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</si>
  <si>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</si>
  <si>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</si>
  <si>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</si>
  <si>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</si>
  <si>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</si>
  <si>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</si>
  <si>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</si>
  <si>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</si>
  <si>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</si>
  <si>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</si>
  <si>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</si>
  <si>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</si>
  <si>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</si>
  <si>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</si>
  <si>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</si>
  <si>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</si>
  <si>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</si>
  <si>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</si>
  <si>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</si>
  <si>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</si>
  <si>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</si>
  <si>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</si>
  <si>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</si>
  <si>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</si>
  <si>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</si>
  <si>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</si>
  <si>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</si>
  <si>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</si>
  <si>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</si>
  <si>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</si>
  <si>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</si>
  <si>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</si>
  <si>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</si>
  <si>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</si>
  <si>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</si>
  <si>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</si>
  <si>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</si>
  <si>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</si>
  <si>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</si>
  <si>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</si>
  <si>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</si>
  <si>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</si>
  <si>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</si>
  <si>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</si>
  <si>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</si>
  <si>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</si>
  <si>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</si>
  <si>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</si>
  <si>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</si>
  <si>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</si>
  <si>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</si>
  <si>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</si>
  <si>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</si>
  <si>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</si>
  <si>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</si>
  <si>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</si>
  <si>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</si>
  <si>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</si>
  <si>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</si>
  <si>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</si>
  <si>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</si>
  <si>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</si>
  <si>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</si>
  <si>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</si>
  <si>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</si>
  <si>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</si>
  <si>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</si>
  <si>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</si>
  <si>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</si>
  <si>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</si>
  <si>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</si>
  <si>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</si>
  <si>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</si>
  <si>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</si>
  <si>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</si>
  <si>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</si>
  <si>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</si>
  <si>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</si>
  <si>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</si>
  <si>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</si>
  <si>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</si>
  <si>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</si>
  <si>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</si>
  <si>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</si>
  <si>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</si>
  <si>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</si>
  <si>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</si>
  <si>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</si>
  <si>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</si>
  <si>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</si>
  <si>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</si>
  <si>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</si>
  <si>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</si>
  <si>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</si>
  <si>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</si>
  <si>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</si>
  <si>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</si>
  <si>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</si>
  <si>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</si>
  <si>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</si>
  <si>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</si>
  <si>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</si>
  <si>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</si>
  <si>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</si>
  <si>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</si>
  <si>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</si>
  <si>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</si>
  <si>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</si>
  <si>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</si>
  <si>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</si>
  <si>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</si>
  <si>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</si>
  <si>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</si>
  <si>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</si>
  <si>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</si>
  <si>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</si>
  <si>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</si>
  <si>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</si>
  <si>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</si>
  <si>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</si>
  <si>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</si>
  <si>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</si>
  <si>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</si>
  <si>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</si>
  <si>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</si>
  <si>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</si>
  <si>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</si>
  <si>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</si>
  <si>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</si>
  <si>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</si>
  <si>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</si>
  <si>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</si>
  <si>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</si>
  <si>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</si>
  <si>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</si>
  <si>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</si>
  <si>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</si>
  <si>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</si>
  <si>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</si>
  <si>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</si>
  <si>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</si>
  <si>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</si>
  <si>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</si>
  <si>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</si>
  <si>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</si>
  <si>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</si>
  <si>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</si>
  <si>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</si>
  <si>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</si>
  <si>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</si>
  <si>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</si>
  <si>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</si>
  <si>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</si>
  <si>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</si>
  <si>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</si>
  <si>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</si>
  <si>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</si>
  <si>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</si>
  <si>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</si>
  <si>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</si>
  <si>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</si>
  <si>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</si>
  <si>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</si>
  <si>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</si>
  <si>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</si>
  <si>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</si>
  <si>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</si>
  <si>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</si>
  <si>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</si>
  <si>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</si>
  <si>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</si>
  <si>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</si>
  <si>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</si>
  <si>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</si>
  <si>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</si>
  <si>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</si>
  <si>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</si>
  <si>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</si>
  <si>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</si>
  <si>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</si>
  <si>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</si>
  <si>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</si>
  <si>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</si>
  <si>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</si>
  <si>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</si>
  <si>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</si>
  <si>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</si>
  <si>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</si>
  <si>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</si>
  <si>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</si>
  <si>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</si>
  <si>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</si>
  <si>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</si>
  <si>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</si>
  <si>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</si>
  <si>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</si>
  <si>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</si>
  <si>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</si>
  <si>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</si>
  <si>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</si>
  <si>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</si>
  <si>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</si>
  <si>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</si>
  <si>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</si>
  <si>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</si>
  <si>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</si>
  <si>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</si>
  <si>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</si>
  <si>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</si>
  <si>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</si>
  <si>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</si>
  <si>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</si>
  <si>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</si>
  <si>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</si>
  <si>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</si>
  <si>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</si>
  <si>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</si>
  <si>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</si>
  <si>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</si>
  <si>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</si>
  <si>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</si>
  <si>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</si>
  <si>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</si>
  <si>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</si>
  <si>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</si>
  <si>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</si>
  <si>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</si>
  <si>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</si>
  <si>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</si>
  <si>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</si>
  <si>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</si>
  <si>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</si>
  <si>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</si>
  <si>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</si>
  <si>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</si>
  <si>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</si>
  <si>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</si>
  <si>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</si>
  <si>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</si>
  <si>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</si>
  <si>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</si>
  <si>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</si>
  <si>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</si>
  <si>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</si>
  <si>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</si>
  <si>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</si>
  <si>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</si>
  <si>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</si>
  <si>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</si>
  <si>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</si>
  <si>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</si>
  <si>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</si>
  <si>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</si>
  <si>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</si>
  <si>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</si>
  <si>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</si>
  <si>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</si>
  <si>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</si>
  <si>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</si>
  <si>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</si>
  <si>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</si>
  <si>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</si>
  <si>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</si>
  <si>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</si>
  <si>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</si>
  <si>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</si>
  <si>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</si>
  <si>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</si>
  <si>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</si>
  <si>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</si>
  <si>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</si>
  <si>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</si>
  <si>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</si>
  <si>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</si>
  <si>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</si>
  <si>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</si>
  <si>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</si>
  <si>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</si>
  <si>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</si>
  <si>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</si>
  <si>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</si>
  <si>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</si>
  <si>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</si>
  <si>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</si>
  <si>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</si>
  <si>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</si>
  <si>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</si>
  <si>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</si>
  <si>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</si>
  <si>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</si>
  <si>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</si>
  <si>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</si>
  <si>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</si>
  <si>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</si>
  <si>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</si>
  <si>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</si>
  <si>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</si>
  <si>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</si>
  <si>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</si>
  <si>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</si>
  <si>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</si>
  <si>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</si>
  <si>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</si>
  <si>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</si>
  <si>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</si>
  <si>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</si>
  <si>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</si>
  <si>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</si>
  <si>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</si>
  <si>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</si>
  <si>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</si>
  <si>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</si>
  <si>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</si>
  <si>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</si>
  <si>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</si>
  <si>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</si>
  <si>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</si>
  <si>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</si>
  <si>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</si>
  <si>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</si>
  <si>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</si>
  <si>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</si>
  <si>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</si>
  <si>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</si>
  <si>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</si>
  <si>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</si>
  <si>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</si>
  <si>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</si>
  <si>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</si>
  <si>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</si>
  <si>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</si>
  <si>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</si>
  <si>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</si>
  <si>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</si>
  <si>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</si>
  <si>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</si>
  <si>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</si>
  <si>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</si>
  <si>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</si>
  <si>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</si>
  <si>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</si>
  <si>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</si>
  <si>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</si>
  <si>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</si>
  <si>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</si>
  <si>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</si>
  <si>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</si>
  <si>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</si>
  <si>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</si>
  <si>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</si>
  <si>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</si>
  <si>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</si>
  <si>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</si>
  <si>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</si>
  <si>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</si>
  <si>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</si>
  <si>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</si>
  <si>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</si>
  <si>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</si>
  <si>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</si>
  <si>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</si>
  <si>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</si>
  <si>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</si>
  <si>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</si>
  <si>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</si>
  <si>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</si>
  <si>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</si>
  <si>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</si>
  <si>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</si>
  <si>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</si>
  <si>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</si>
  <si>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</si>
  <si>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</si>
  <si>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</si>
  <si>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</si>
  <si>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</si>
  <si>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</si>
  <si>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</si>
  <si>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</si>
  <si>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</si>
  <si>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</si>
  <si>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</si>
  <si>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</si>
  <si>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</si>
  <si>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</si>
  <si>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</si>
  <si>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</si>
  <si>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</si>
  <si>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</si>
  <si>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</si>
  <si>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</si>
  <si>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</si>
  <si>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</si>
  <si>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</si>
  <si>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</si>
  <si>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</si>
  <si>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</si>
  <si>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</si>
  <si>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</si>
  <si>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</si>
  <si>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</si>
  <si>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</si>
  <si>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</si>
  <si>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</si>
  <si>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</si>
  <si>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</si>
  <si>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</si>
  <si>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</si>
  <si>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</si>
  <si>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</si>
  <si>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</si>
  <si>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</si>
  <si>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</si>
  <si>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</si>
  <si>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</si>
  <si>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</si>
  <si>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</si>
  <si>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</si>
  <si>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</si>
  <si>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</si>
  <si>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</si>
  <si>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</si>
  <si>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</si>
  <si>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</si>
  <si>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</si>
  <si>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</si>
  <si>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</si>
  <si>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</si>
  <si>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</si>
  <si>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</si>
  <si>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</si>
  <si>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</si>
  <si>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</si>
  <si>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</si>
  <si>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</si>
  <si>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</si>
  <si>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</si>
  <si>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</si>
  <si>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</si>
  <si>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</si>
  <si>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</si>
  <si>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</si>
  <si>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</si>
  <si>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</si>
  <si>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</si>
  <si>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</si>
  <si>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</si>
  <si>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</si>
  <si>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</si>
  <si>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</si>
  <si>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</si>
  <si>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</si>
  <si>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</si>
  <si>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</si>
  <si>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</si>
  <si>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</si>
  <si>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</si>
  <si>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</si>
  <si>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</si>
  <si>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</si>
  <si>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</si>
  <si>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</si>
  <si>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</si>
  <si>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</si>
  <si>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</si>
  <si>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</si>
  <si>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</si>
  <si>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</si>
  <si>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</si>
  <si>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</si>
  <si>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</si>
  <si>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</si>
  <si>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</si>
  <si>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</si>
  <si>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</si>
  <si>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</si>
  <si>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</si>
  <si>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</si>
  <si>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</si>
  <si>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</si>
  <si>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</si>
  <si>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</si>
  <si>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</si>
  <si>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</si>
  <si>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</si>
  <si>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</si>
  <si>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</si>
  <si>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</si>
  <si>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</si>
  <si>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</si>
  <si>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</si>
  <si>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</si>
  <si>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</si>
  <si>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</si>
  <si>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</si>
  <si>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</si>
  <si>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</si>
  <si>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</si>
  <si>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</si>
  <si>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</si>
  <si>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</si>
  <si>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</si>
  <si>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</si>
  <si>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</si>
  <si>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</si>
  <si>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</si>
  <si>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</si>
  <si>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</si>
  <si>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</si>
  <si>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</si>
  <si>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</si>
  <si>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</si>
  <si>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</si>
  <si>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</si>
  <si>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</si>
  <si>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</si>
  <si>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</si>
  <si>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</si>
  <si>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</si>
  <si>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</si>
  <si>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</si>
  <si>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</si>
  <si>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</si>
  <si>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</si>
  <si>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</si>
  <si>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</si>
  <si>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</si>
  <si>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</si>
  <si>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</si>
  <si>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</si>
  <si>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</si>
  <si>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</si>
  <si>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</si>
  <si>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</si>
  <si>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</si>
  <si>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</si>
  <si>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</si>
  <si>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</si>
  <si>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</si>
  <si>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</si>
  <si>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</si>
  <si>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</si>
  <si>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</si>
  <si>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</si>
  <si>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</si>
  <si>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</si>
  <si>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</si>
  <si>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</si>
  <si>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</si>
  <si>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</si>
  <si>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</si>
  <si>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</si>
  <si>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</si>
  <si>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</si>
  <si>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</si>
  <si>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</si>
  <si>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</si>
  <si>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</si>
  <si>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</si>
  <si>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</si>
  <si>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</si>
  <si>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</si>
  <si>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</si>
  <si>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</si>
  <si>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</si>
  <si>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</si>
  <si>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</si>
  <si>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</si>
  <si>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</si>
  <si>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</si>
  <si>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</si>
  <si>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</si>
  <si>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</si>
  <si>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</si>
  <si>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</si>
  <si>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</si>
  <si>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</si>
  <si>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</si>
  <si>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</si>
  <si>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</si>
  <si>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</si>
  <si>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</si>
  <si>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</si>
  <si>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</si>
  <si>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</si>
  <si>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</si>
  <si>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</si>
  <si>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</si>
  <si>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</si>
  <si>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</si>
  <si>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</si>
  <si>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</si>
  <si>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</si>
  <si>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</si>
  <si>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</si>
  <si>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</si>
  <si>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</si>
  <si>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</si>
  <si>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</si>
  <si>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</si>
  <si>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</si>
  <si>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</si>
  <si>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</si>
  <si>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</si>
  <si>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</si>
  <si>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</si>
  <si>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</si>
  <si>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</si>
  <si>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</si>
  <si>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</si>
  <si>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</si>
  <si>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</si>
  <si>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</si>
  <si>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</si>
  <si>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</si>
  <si>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</si>
  <si>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</si>
  <si>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</si>
  <si>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</si>
  <si>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</si>
  <si>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</si>
  <si>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</si>
  <si>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</si>
  <si>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</si>
  <si>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</si>
  <si>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</si>
  <si>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</si>
  <si>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</si>
  <si>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</si>
  <si>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</si>
  <si>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</si>
  <si>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</si>
  <si>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</si>
  <si>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</si>
  <si>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</si>
  <si>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</si>
  <si>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</si>
  <si>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</si>
  <si>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</si>
  <si>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</si>
  <si>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</si>
  <si>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</si>
  <si>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</si>
  <si>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</si>
  <si>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</si>
  <si>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</si>
  <si>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</si>
  <si>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</si>
  <si>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</si>
  <si>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</si>
  <si>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</si>
  <si>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</si>
  <si>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</si>
  <si>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</si>
  <si>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</si>
  <si>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</si>
  <si>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</si>
  <si>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</si>
  <si>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</si>
  <si>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</si>
  <si>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</si>
  <si>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</si>
  <si>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</si>
  <si>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</si>
  <si>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</si>
  <si>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</si>
  <si>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</si>
  <si>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</si>
  <si>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</si>
  <si>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</si>
  <si>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</si>
  <si>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</si>
  <si>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</si>
  <si>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</si>
  <si>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</si>
  <si>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</si>
  <si>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</si>
  <si>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</si>
  <si>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</si>
  <si>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</si>
  <si>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</si>
  <si>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</si>
  <si>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</si>
  <si>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</si>
  <si>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</si>
  <si>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</si>
  <si>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</si>
  <si>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</si>
  <si>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</si>
  <si>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</si>
  <si>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</si>
  <si>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</si>
  <si>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</si>
  <si>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</si>
  <si>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</si>
  <si>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</si>
  <si>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</si>
  <si>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</si>
  <si>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</si>
  <si>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</si>
  <si>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</si>
  <si>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</si>
  <si>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</si>
  <si>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</si>
  <si>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</si>
  <si>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</si>
  <si>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</si>
  <si>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</si>
  <si>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</si>
  <si>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</si>
  <si>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</si>
  <si>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</si>
  <si>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</si>
  <si>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</si>
  <si>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</si>
  <si>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</si>
  <si>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</si>
  <si>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</si>
  <si>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</si>
  <si>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</si>
  <si>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</si>
  <si>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</si>
  <si>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</si>
  <si>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</si>
  <si>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</si>
  <si>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</si>
  <si>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</si>
  <si>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</si>
  <si>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</si>
  <si>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</si>
  <si>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</si>
  <si>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</si>
  <si>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</si>
  <si>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</si>
  <si>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</si>
  <si>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</si>
  <si>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</si>
  <si>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</si>
  <si>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</si>
  <si>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</si>
  <si>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</si>
  <si>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</si>
  <si>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</si>
  <si>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</si>
  <si>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</si>
  <si>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</si>
  <si>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</si>
  <si>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</si>
  <si>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</si>
  <si>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</si>
  <si>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</si>
  <si>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</si>
  <si>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</si>
  <si>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</si>
  <si>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</si>
  <si>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</si>
  <si>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</si>
  <si>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</si>
  <si>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</si>
  <si>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</si>
  <si>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</si>
  <si>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</si>
  <si>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</si>
  <si>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</si>
  <si>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</si>
  <si>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</si>
  <si>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</si>
  <si>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</si>
  <si>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</si>
  <si>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</si>
  <si>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</si>
  <si>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</si>
  <si>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</si>
  <si>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</si>
  <si>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</si>
  <si>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</si>
  <si>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</si>
  <si>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</si>
  <si>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</si>
  <si>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</si>
  <si>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</si>
  <si>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</si>
  <si>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</si>
  <si>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</si>
  <si>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</si>
  <si>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</si>
  <si>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</si>
  <si>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</si>
  <si>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</si>
  <si>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</si>
  <si>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</si>
  <si>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</si>
  <si>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</si>
  <si>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</si>
  <si>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</si>
  <si>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</si>
  <si>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</si>
  <si>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</si>
  <si>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</si>
  <si>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</si>
  <si>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</si>
  <si>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</si>
  <si>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</si>
  <si>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</si>
  <si>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</si>
  <si>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</si>
  <si>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</si>
  <si>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</si>
  <si>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</si>
  <si>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</si>
  <si>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</si>
  <si>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</si>
  <si>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</si>
  <si>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</si>
  <si>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</si>
  <si>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</si>
  <si>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</si>
  <si>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</si>
  <si>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</si>
  <si>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</si>
  <si>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</si>
  <si>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</si>
  <si>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</si>
  <si>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</si>
  <si>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</si>
  <si>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</si>
  <si>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</si>
  <si>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</si>
  <si>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</si>
  <si>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</si>
  <si>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</si>
  <si>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</si>
  <si>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</si>
  <si>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</si>
  <si>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</si>
  <si>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</si>
  <si>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</si>
  <si>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</si>
  <si>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</si>
  <si>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</si>
  <si>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</si>
  <si>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</si>
  <si>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</si>
  <si>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</si>
  <si>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</si>
  <si>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</si>
  <si>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</si>
  <si>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</si>
  <si>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</si>
  <si>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</si>
  <si>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</si>
  <si>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</si>
  <si>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</si>
  <si>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</si>
  <si>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</si>
  <si>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</si>
  <si>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</si>
  <si>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</si>
  <si>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</si>
  <si>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</si>
  <si>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</si>
  <si>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</si>
  <si>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</si>
  <si>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</si>
  <si>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</si>
  <si>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</si>
  <si>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</si>
  <si>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</si>
  <si>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</si>
  <si>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</si>
  <si>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</si>
  <si>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</si>
  <si>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</si>
  <si>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</si>
  <si>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</si>
  <si>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</si>
  <si>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</si>
  <si>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</si>
  <si>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</si>
  <si>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</si>
  <si>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</si>
  <si>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</si>
  <si>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</si>
  <si>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</si>
  <si>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</si>
  <si>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</si>
  <si>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</si>
  <si>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</si>
  <si>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</si>
  <si>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</si>
  <si>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</si>
  <si>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</si>
  <si>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</si>
  <si>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</si>
  <si>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</si>
  <si>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</si>
  <si>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</si>
  <si>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</si>
  <si>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</si>
  <si>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</si>
  <si>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</si>
  <si>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</si>
  <si>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</si>
  <si>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</si>
  <si>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</si>
  <si>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</si>
  <si>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</si>
  <si>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</si>
  <si>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</si>
  <si>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</si>
  <si>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</si>
  <si>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</si>
  <si>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</si>
  <si>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</si>
  <si>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</si>
  <si>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</si>
  <si>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</si>
  <si>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</si>
  <si>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</si>
  <si>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</si>
  <si>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</si>
  <si>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</si>
  <si>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</si>
  <si>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</si>
  <si>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</si>
  <si>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</si>
  <si>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</si>
  <si>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</si>
  <si>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</si>
  <si>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</si>
  <si>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</si>
  <si>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</si>
  <si>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</si>
  <si>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</si>
  <si>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</si>
  <si>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</si>
  <si>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</si>
  <si>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</si>
  <si>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</si>
  <si>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</si>
  <si>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</si>
  <si>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</si>
  <si>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</si>
  <si>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</si>
  <si>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</si>
  <si>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</si>
  <si>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</si>
  <si>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</si>
  <si>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</si>
  <si>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</si>
  <si>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</si>
  <si>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</si>
  <si>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</si>
  <si>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</si>
  <si>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</si>
  <si>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</si>
  <si>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</si>
  <si>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</si>
  <si>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</si>
  <si>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</si>
  <si>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</si>
  <si>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</si>
  <si>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</si>
  <si>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</si>
  <si>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</si>
  <si>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</si>
  <si>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</si>
  <si>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</si>
  <si>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</si>
  <si>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</si>
  <si>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</si>
  <si>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</si>
  <si>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</si>
  <si>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</si>
  <si>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</si>
  <si>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</si>
  <si>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</si>
  <si>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</si>
  <si>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</si>
  <si>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</si>
  <si>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</si>
  <si>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</si>
  <si>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</si>
  <si>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</si>
  <si>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</si>
  <si>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</si>
  <si>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</si>
  <si>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</si>
  <si>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</si>
  <si>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</si>
  <si>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</si>
  <si>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</si>
  <si>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</si>
  <si>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</si>
  <si>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</si>
  <si>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</si>
  <si>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</si>
  <si>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</si>
  <si>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</si>
  <si>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</si>
  <si>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</si>
  <si>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</si>
  <si>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</si>
  <si>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</si>
  <si>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</si>
  <si>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</si>
  <si>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</si>
  <si>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</si>
  <si>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</si>
  <si>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</si>
  <si>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</si>
  <si>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</si>
  <si>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</si>
  <si>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</si>
  <si>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</si>
  <si>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</si>
  <si>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</si>
  <si>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</si>
  <si>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</si>
  <si>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</si>
  <si>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</si>
  <si>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</si>
  <si>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</si>
  <si>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</si>
  <si>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</si>
  <si>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</si>
  <si>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</si>
  <si>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</si>
  <si>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</si>
  <si>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</si>
  <si>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</si>
  <si>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</si>
  <si>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</si>
  <si>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</si>
  <si>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</si>
  <si>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</si>
  <si>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</si>
  <si>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</si>
  <si>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</si>
  <si>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</si>
  <si>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</si>
  <si>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</si>
  <si>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</si>
  <si>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</si>
  <si>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</si>
  <si>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</si>
  <si>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</si>
  <si>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</si>
  <si>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</si>
  <si>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</si>
  <si>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</si>
  <si>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</si>
  <si>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</si>
  <si>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</si>
  <si>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</si>
  <si>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</si>
  <si>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</si>
  <si>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</si>
  <si>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</si>
  <si>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</si>
  <si>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</si>
  <si>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</si>
  <si>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</si>
  <si>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</si>
  <si>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</si>
  <si>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</si>
  <si>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</si>
  <si>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</si>
  <si>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</si>
  <si>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</si>
  <si>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</si>
  <si>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</si>
  <si>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</si>
  <si>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</si>
  <si>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</si>
  <si>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</si>
  <si>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</si>
  <si>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</si>
  <si>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</si>
  <si>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</si>
  <si>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</si>
  <si>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</si>
  <si>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</si>
  <si>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</si>
  <si>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</si>
  <si>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</si>
  <si>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</si>
  <si>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</si>
  <si>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</si>
  <si>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</si>
  <si>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</si>
  <si>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</si>
  <si>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</si>
  <si>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</si>
  <si>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</si>
  <si>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</si>
  <si>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</si>
  <si>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</si>
  <si>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</si>
  <si>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</si>
  <si>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</si>
  <si>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</si>
  <si>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</si>
  <si>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</si>
  <si>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</si>
  <si>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</si>
  <si>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</si>
  <si>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</si>
  <si>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</si>
  <si>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</si>
  <si>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</si>
  <si>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</si>
  <si>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</si>
  <si>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</si>
  <si>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</si>
  <si>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</si>
  <si>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</si>
  <si>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</si>
  <si>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</si>
  <si>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</si>
  <si>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</si>
  <si>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</si>
  <si>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</si>
  <si>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</si>
  <si>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</si>
  <si>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</si>
  <si>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</si>
  <si>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</si>
  <si>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</si>
  <si>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</si>
  <si>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</si>
  <si>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</si>
  <si>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</si>
  <si>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</si>
  <si>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</si>
  <si>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</si>
  <si>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</si>
  <si>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</si>
  <si>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</si>
  <si>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</si>
  <si>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</si>
  <si>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</si>
  <si>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</si>
  <si>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</si>
  <si>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</si>
  <si>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</si>
  <si>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</si>
  <si>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</si>
  <si>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</si>
  <si>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</si>
  <si>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</si>
  <si>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</si>
  <si>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</si>
  <si>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</si>
  <si>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</si>
  <si>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</si>
  <si>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</si>
  <si>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</si>
  <si>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</si>
  <si>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</si>
  <si>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</si>
  <si>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</si>
  <si>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</si>
  <si>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</si>
  <si>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</si>
  <si>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</si>
  <si>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</si>
  <si>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</si>
  <si>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</si>
  <si>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</si>
  <si>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</si>
  <si>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</si>
  <si>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</si>
  <si>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</si>
  <si>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</si>
  <si>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</si>
  <si>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</si>
  <si>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</si>
  <si>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</si>
  <si>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</si>
  <si>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</si>
  <si>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</si>
  <si>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</si>
  <si>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</si>
  <si>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</si>
  <si>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</si>
  <si>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</si>
  <si>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</si>
  <si>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</si>
  <si>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</si>
  <si>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</si>
  <si>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</si>
  <si>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</si>
  <si>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</si>
  <si>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</si>
  <si>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</si>
  <si>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</si>
  <si>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</si>
  <si>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</si>
  <si>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</si>
  <si>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</si>
  <si>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</si>
  <si>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</si>
  <si>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</si>
  <si>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</si>
  <si>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</si>
  <si>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</si>
  <si>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</si>
  <si>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</si>
  <si>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</si>
  <si>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</si>
  <si>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</si>
  <si>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</si>
  <si>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</si>
  <si>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</si>
  <si>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</si>
  <si>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</si>
  <si>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</si>
  <si>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</si>
  <si>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</si>
  <si>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</si>
  <si>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</si>
  <si>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</si>
  <si>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</si>
  <si>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</si>
  <si>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</si>
  <si>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</si>
  <si>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</si>
  <si>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</si>
  <si>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</si>
  <si>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</si>
  <si>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</si>
  <si>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</si>
  <si>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</si>
  <si>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</si>
  <si>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</si>
  <si>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</si>
  <si>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</si>
  <si>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</si>
  <si>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</si>
  <si>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</si>
  <si>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</si>
  <si>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</si>
  <si>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</si>
  <si>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</si>
  <si>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</si>
  <si>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</si>
  <si>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</si>
  <si>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</si>
  <si>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</si>
  <si>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</si>
  <si>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</si>
  <si>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</si>
  <si>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</si>
  <si>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</si>
  <si>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</si>
  <si>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</si>
  <si>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</si>
  <si>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</si>
  <si>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</si>
  <si>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</si>
  <si>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</si>
  <si>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</si>
  <si>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</si>
  <si>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</si>
  <si>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</si>
  <si>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</si>
  <si>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</si>
  <si>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</si>
  <si>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</si>
  <si>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</si>
  <si>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</si>
  <si>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</si>
  <si>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</si>
  <si>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</si>
  <si>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</si>
  <si>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</si>
  <si>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</si>
  <si>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</si>
  <si>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</si>
  <si>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</si>
  <si>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</si>
  <si>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</si>
  <si>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</si>
  <si>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</si>
  <si>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</si>
  <si>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</si>
  <si>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</si>
  <si>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</si>
  <si>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</si>
  <si>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</si>
  <si>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</si>
  <si>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</si>
  <si>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</si>
  <si>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</si>
  <si>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</si>
  <si>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</si>
  <si>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</si>
  <si>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</si>
  <si>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</si>
  <si>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</si>
  <si>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</si>
  <si>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</si>
  <si>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</si>
  <si>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</si>
  <si>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</si>
  <si>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</si>
  <si>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</si>
  <si>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</si>
  <si>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</si>
  <si>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</si>
  <si>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</si>
  <si>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</si>
  <si>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</si>
  <si>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</si>
  <si>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</si>
  <si>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</si>
  <si>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</si>
  <si>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</si>
  <si>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</si>
  <si>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</si>
  <si>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</si>
  <si>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</si>
  <si>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</si>
  <si>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</si>
  <si>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</si>
  <si>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</si>
  <si>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</si>
  <si>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</si>
  <si>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</si>
  <si>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</si>
  <si>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</si>
  <si>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</si>
  <si>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</si>
  <si>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</si>
  <si>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</si>
  <si>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</si>
  <si>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</si>
  <si>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</si>
  <si>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</si>
  <si>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</si>
  <si>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</si>
  <si>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</si>
  <si>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</si>
  <si>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</si>
  <si>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</si>
  <si>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</si>
  <si>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</si>
  <si>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</si>
  <si>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</si>
  <si>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</si>
  <si>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</si>
  <si>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</si>
  <si>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</si>
  <si>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</si>
  <si>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</si>
  <si>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</si>
  <si>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</si>
  <si>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</si>
  <si>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</si>
  <si>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</si>
  <si>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</si>
  <si>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</si>
  <si>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</si>
  <si>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</si>
  <si>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</si>
  <si>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</si>
  <si>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</si>
  <si>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</si>
  <si>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</si>
  <si>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</si>
  <si>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</si>
  <si>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</si>
  <si>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</si>
  <si>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</si>
  <si>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</si>
  <si>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</si>
  <si>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</si>
  <si>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</si>
  <si>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</si>
  <si>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</si>
  <si>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</si>
  <si>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</si>
  <si>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</si>
  <si>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</si>
  <si>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</si>
  <si>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</si>
  <si>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</si>
  <si>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</si>
  <si>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</si>
  <si>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</si>
  <si>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</si>
  <si>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</si>
  <si>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</si>
  <si>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</si>
  <si>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</si>
  <si>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</si>
  <si>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</si>
  <si>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</si>
  <si>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</si>
  <si>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</si>
  <si>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</si>
  <si>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</si>
  <si>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</si>
  <si>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</si>
  <si>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</si>
  <si>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</si>
  <si>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</si>
  <si>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</si>
  <si>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</si>
  <si>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</si>
  <si>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</si>
  <si>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</si>
  <si>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</si>
  <si>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</si>
  <si>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</si>
  <si>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</si>
  <si>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</si>
  <si>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</si>
  <si>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</si>
  <si>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</si>
  <si>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</si>
  <si>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</si>
  <si>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</si>
  <si>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</si>
  <si>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</si>
  <si>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</si>
  <si>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</si>
  <si>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</si>
  <si>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</si>
  <si>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</si>
  <si>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</si>
  <si>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</si>
  <si>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</si>
  <si>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</si>
  <si>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</si>
  <si>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</si>
  <si>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</si>
  <si>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</si>
  <si>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</si>
  <si>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</si>
  <si>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</si>
  <si>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</si>
  <si>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</si>
  <si>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</si>
  <si>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</si>
  <si>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</si>
  <si>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</si>
  <si>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</si>
  <si>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</si>
  <si>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</si>
  <si>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</si>
  <si>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</si>
  <si>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</si>
  <si>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</si>
  <si>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</si>
  <si>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</si>
  <si>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</si>
  <si>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</si>
  <si>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</si>
  <si>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</si>
  <si>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</si>
  <si>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</si>
  <si>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</si>
  <si>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</si>
  <si>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</si>
  <si>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</si>
  <si>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</si>
  <si>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</si>
  <si>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</si>
  <si>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</si>
  <si>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</si>
  <si>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</si>
  <si>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</si>
  <si>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</si>
  <si>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</si>
  <si>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</si>
  <si>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</si>
  <si>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</si>
  <si>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</si>
  <si>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</si>
  <si>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</si>
  <si>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</si>
  <si>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</si>
  <si>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</si>
  <si>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</si>
  <si>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</si>
  <si>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</si>
  <si>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</si>
  <si>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</si>
  <si>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</si>
  <si>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</si>
  <si>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</si>
  <si>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</si>
  <si>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</si>
  <si>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</si>
  <si>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</si>
  <si>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</si>
  <si>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</si>
  <si>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</si>
  <si>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</si>
  <si>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</si>
  <si>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</si>
  <si>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</si>
  <si>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</si>
  <si>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</si>
  <si>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</si>
  <si>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</si>
  <si>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</si>
  <si>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</si>
  <si>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</si>
  <si>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</si>
  <si>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</si>
  <si>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</si>
  <si>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</si>
  <si>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</si>
  <si>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</si>
  <si>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</si>
  <si>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</si>
  <si>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</si>
  <si>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</si>
  <si>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</si>
  <si>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</si>
  <si>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</si>
  <si>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</si>
  <si>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</si>
  <si>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</si>
  <si>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</si>
  <si>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</si>
  <si>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</si>
  <si>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</si>
  <si>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</si>
  <si>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</si>
  <si>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</si>
  <si>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</si>
  <si>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</si>
  <si>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</si>
  <si>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</si>
  <si>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</si>
  <si>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</si>
  <si>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</si>
  <si>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</si>
  <si>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</si>
  <si>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</si>
  <si>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</si>
  <si>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</si>
  <si>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</si>
  <si>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</si>
  <si>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</si>
  <si>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</si>
  <si>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</si>
  <si>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</si>
  <si>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</si>
  <si>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</si>
  <si>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</si>
  <si>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</si>
  <si>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</si>
  <si>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</si>
  <si>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</si>
  <si>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</si>
  <si>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</si>
  <si>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</si>
  <si>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</si>
  <si>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</si>
  <si>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</si>
  <si>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</si>
  <si>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</si>
  <si>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</si>
  <si>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</si>
  <si>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</si>
  <si>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</si>
  <si>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</si>
  <si>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</si>
  <si>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</si>
  <si>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</si>
  <si>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</si>
  <si>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</si>
  <si>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</si>
  <si>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</si>
  <si>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</si>
  <si>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</si>
  <si>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</si>
  <si>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</si>
  <si>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</si>
  <si>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</si>
  <si>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</si>
  <si>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</si>
  <si>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</si>
  <si>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</si>
  <si>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</si>
  <si>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</si>
  <si>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</si>
  <si>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</si>
  <si>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</si>
  <si>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</si>
  <si>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</si>
  <si>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</si>
  <si>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</si>
  <si>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</si>
  <si>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</si>
  <si>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</si>
  <si>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</si>
  <si>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</si>
  <si>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</si>
  <si>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</si>
  <si>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</si>
  <si>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</si>
  <si>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</si>
  <si>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</si>
  <si>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</si>
  <si>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</si>
  <si>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</si>
  <si>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</si>
  <si>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</si>
  <si>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</si>
  <si>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</si>
  <si>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</si>
  <si>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</si>
  <si>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</si>
  <si>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</si>
  <si>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</si>
  <si>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</si>
  <si>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</si>
  <si>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</si>
  <si>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</si>
  <si>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</si>
  <si>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</si>
  <si>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</si>
  <si>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</si>
  <si>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</si>
  <si>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</si>
  <si>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</si>
  <si>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</si>
  <si>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</si>
  <si>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</si>
  <si>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</si>
  <si>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</si>
  <si>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</si>
  <si>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</si>
  <si>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</si>
  <si>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</si>
  <si>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</si>
  <si>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</si>
  <si>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</si>
  <si>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</si>
  <si>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</si>
  <si>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</si>
  <si>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</si>
  <si>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</si>
  <si>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</si>
  <si>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</si>
  <si>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</si>
  <si>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</si>
  <si>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</si>
  <si>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</si>
  <si>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</si>
  <si>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</si>
  <si>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</si>
  <si>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</si>
  <si>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</si>
  <si>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</si>
  <si>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</si>
  <si>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</si>
  <si>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</si>
  <si>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</si>
  <si>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</si>
  <si>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</si>
  <si>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</si>
  <si>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</si>
  <si>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</si>
  <si>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</si>
  <si>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</si>
  <si>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</si>
  <si>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</si>
  <si>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</si>
  <si>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</si>
  <si>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</si>
  <si>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</si>
  <si>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</si>
  <si>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</si>
  <si>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</si>
  <si>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</si>
  <si>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</si>
  <si>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</si>
  <si>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</si>
  <si>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</si>
  <si>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</si>
  <si>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</si>
  <si>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</si>
  <si>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</si>
  <si>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</si>
  <si>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</si>
  <si>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</si>
  <si>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</si>
  <si>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</si>
  <si>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</si>
  <si>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</si>
  <si>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</si>
  <si>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</si>
  <si>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</si>
  <si>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</si>
  <si>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</si>
  <si>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</si>
  <si>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</si>
  <si>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</si>
  <si>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</si>
  <si>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</si>
  <si>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</si>
  <si>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</si>
  <si>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</si>
  <si>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</si>
  <si>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</si>
  <si>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</si>
  <si>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</si>
  <si>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</si>
  <si>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</si>
  <si>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</si>
  <si>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</si>
  <si>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</si>
  <si>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</si>
  <si>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</si>
  <si>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</si>
  <si>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</si>
  <si>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</si>
  <si>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</si>
  <si>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</si>
  <si>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</si>
  <si>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</si>
  <si>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</si>
  <si>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</si>
  <si>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</si>
  <si>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</si>
  <si>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</si>
  <si>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</si>
  <si>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</si>
  <si>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</si>
  <si>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</si>
  <si>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</si>
  <si>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</si>
  <si>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</si>
  <si>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</si>
  <si>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</si>
  <si>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</si>
  <si>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</si>
  <si>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</si>
  <si>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</si>
  <si>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</si>
  <si>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</si>
  <si>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</si>
  <si>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</si>
  <si>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</si>
  <si>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</si>
  <si>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</si>
  <si>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</si>
  <si>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</si>
  <si>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</si>
  <si>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</si>
  <si>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</si>
  <si>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</si>
  <si>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</si>
  <si>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</si>
  <si>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</si>
  <si>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</si>
  <si>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</si>
  <si>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</si>
  <si>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</si>
  <si>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</si>
  <si>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</si>
  <si>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</si>
  <si>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</si>
  <si>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</si>
  <si>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</si>
  <si>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</si>
  <si>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</si>
  <si>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</si>
  <si>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</si>
  <si>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</si>
  <si>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</si>
  <si>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</si>
  <si>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</si>
  <si>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</si>
  <si>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</si>
  <si>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</si>
  <si>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</si>
  <si>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</si>
  <si>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</si>
  <si>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</si>
  <si>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</si>
  <si>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</si>
  <si>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</si>
  <si>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</si>
  <si>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</si>
  <si>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</si>
  <si>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</si>
  <si>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</si>
  <si>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</si>
  <si>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</si>
  <si>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</si>
  <si>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</si>
  <si>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</si>
  <si>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</si>
  <si>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</si>
  <si>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</si>
  <si>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</si>
  <si>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</si>
  <si>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</si>
  <si>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</si>
  <si>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</si>
  <si>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</si>
  <si>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</si>
  <si>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</si>
  <si>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</si>
  <si>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</si>
  <si>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</si>
  <si>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</si>
  <si>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</si>
  <si>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</si>
  <si>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</si>
  <si>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</si>
  <si>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</si>
  <si>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</si>
  <si>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</si>
  <si>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</si>
  <si>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</si>
  <si>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</si>
  <si>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</si>
  <si>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</si>
  <si>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</si>
  <si>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</si>
  <si>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</si>
  <si>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</si>
  <si>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</si>
  <si>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</si>
  <si>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</si>
  <si>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</si>
  <si>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</si>
  <si>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</si>
  <si>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</si>
  <si>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</si>
  <si>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</si>
  <si>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</si>
  <si>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</si>
  <si>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</si>
  <si>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</si>
  <si>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</si>
  <si>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</si>
  <si>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</si>
  <si>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</si>
  <si>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</si>
  <si>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</si>
  <si>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</si>
  <si>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</si>
  <si>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</si>
  <si>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</si>
  <si>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</si>
  <si>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</si>
  <si>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</si>
  <si>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</si>
  <si>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</si>
  <si>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</si>
  <si>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</si>
  <si>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</si>
  <si>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</si>
  <si>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</si>
  <si>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</si>
  <si>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</si>
  <si>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</si>
  <si>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</si>
  <si>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</si>
  <si>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</si>
  <si>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</si>
  <si>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</si>
  <si>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</si>
  <si>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</si>
  <si>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</si>
  <si>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</si>
  <si>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</si>
  <si>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</si>
  <si>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</si>
  <si>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</si>
  <si>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</si>
  <si>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</si>
  <si>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</si>
  <si>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</si>
  <si>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</si>
  <si>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</si>
  <si>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</si>
  <si>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</si>
  <si>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</si>
  <si>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</si>
  <si>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</si>
  <si>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</si>
  <si>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</si>
  <si>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</si>
  <si>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</si>
  <si>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</si>
  <si>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</si>
  <si>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</si>
  <si>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</si>
  <si>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</si>
  <si>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</si>
  <si>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</si>
  <si>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</si>
  <si>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</si>
  <si>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</si>
  <si>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</si>
  <si>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</si>
  <si>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</si>
  <si>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</si>
  <si>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</si>
  <si>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</si>
  <si>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</si>
  <si>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</si>
  <si>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</si>
  <si>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</si>
  <si>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</si>
  <si>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</si>
  <si>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</si>
  <si>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</si>
  <si>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</si>
  <si>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</si>
  <si>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</si>
  <si>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</si>
  <si>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</si>
  <si>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</si>
  <si>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</si>
  <si>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</si>
  <si>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</si>
  <si>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</si>
  <si>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</si>
  <si>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</si>
  <si>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</si>
  <si>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</si>
  <si>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</si>
  <si>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</si>
  <si>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</si>
  <si>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</si>
  <si>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</si>
  <si>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</si>
  <si>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</si>
  <si>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</si>
  <si>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</si>
  <si>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</si>
  <si>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</si>
  <si>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</si>
  <si>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</si>
  <si>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</si>
  <si>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</si>
  <si>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</si>
  <si>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</si>
  <si>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</si>
  <si>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</si>
  <si>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</si>
  <si>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</si>
  <si>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</si>
  <si>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</si>
  <si>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</si>
  <si>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</si>
  <si>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</si>
  <si>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</si>
  <si>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</si>
  <si>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</si>
  <si>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</si>
  <si>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</si>
  <si>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</si>
  <si>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</si>
  <si>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</si>
  <si>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</si>
  <si>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</si>
  <si>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</si>
  <si>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</si>
  <si>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</si>
  <si>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</si>
  <si>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</si>
  <si>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</si>
  <si>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</si>
  <si>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</si>
  <si>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</si>
  <si>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</si>
  <si>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</si>
  <si>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</si>
  <si>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</si>
  <si>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</si>
  <si>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</si>
  <si>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</si>
  <si>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</si>
  <si>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</si>
  <si>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</si>
  <si>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</si>
  <si>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</si>
  <si>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</si>
  <si>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</si>
  <si>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</si>
  <si>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</si>
  <si>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</si>
  <si>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</si>
  <si>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</si>
  <si>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</si>
  <si>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</si>
  <si>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</si>
  <si>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</si>
  <si>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</si>
  <si>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</si>
  <si>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</si>
  <si>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</si>
  <si>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</si>
  <si>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</si>
  <si>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</si>
  <si>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</si>
  <si>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</si>
  <si>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</si>
  <si>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</si>
  <si>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</si>
  <si>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</si>
  <si>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</si>
  <si>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</si>
  <si>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</si>
  <si>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</si>
  <si>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</si>
  <si>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</si>
  <si>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</si>
  <si>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</si>
  <si>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</si>
  <si>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</si>
  <si>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</si>
  <si>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</si>
  <si>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</si>
  <si>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</si>
  <si>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</si>
  <si>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</si>
  <si>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</si>
  <si>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</si>
  <si>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</si>
  <si>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</si>
  <si>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</si>
  <si>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</si>
  <si>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</si>
  <si>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</si>
  <si>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</si>
  <si>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</si>
  <si>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</si>
  <si>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</si>
  <si>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</si>
  <si>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</si>
  <si>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</si>
  <si>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</si>
  <si>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</si>
  <si>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</si>
  <si>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</si>
  <si>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</si>
  <si>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</si>
  <si>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</si>
  <si>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</si>
  <si>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</si>
  <si>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</si>
  <si>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</si>
  <si>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</si>
  <si>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</si>
  <si>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</si>
  <si>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</si>
  <si>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</si>
  <si>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</si>
  <si>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</si>
  <si>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</si>
  <si>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</si>
  <si>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</si>
  <si>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</si>
  <si>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</si>
  <si>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</si>
  <si>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</si>
  <si>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</si>
  <si>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</si>
  <si>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</si>
  <si>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</si>
  <si>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</si>
  <si>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</si>
  <si>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</si>
  <si>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</si>
  <si>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</si>
  <si>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</si>
  <si>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</si>
  <si>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</si>
  <si>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</si>
  <si>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</si>
  <si>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</si>
  <si>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</si>
  <si>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</si>
  <si>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</si>
  <si>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</si>
  <si>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</si>
  <si>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</si>
  <si>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</si>
  <si>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</si>
  <si>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</si>
  <si>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</si>
  <si>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</si>
  <si>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</si>
  <si>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</si>
  <si>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</si>
  <si>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</si>
  <si>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</si>
  <si>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</si>
  <si>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</si>
  <si>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</si>
  <si>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</si>
  <si>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</si>
  <si>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</si>
  <si>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</si>
  <si>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</si>
  <si>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</si>
  <si>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</si>
  <si>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</si>
  <si>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</si>
  <si>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</si>
  <si>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</si>
  <si>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</si>
  <si>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</si>
  <si>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</si>
  <si>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</si>
  <si>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</si>
  <si>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</si>
  <si>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</si>
  <si>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</si>
  <si>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</si>
  <si>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</si>
  <si>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</si>
  <si>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</si>
  <si>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</si>
  <si>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</si>
  <si>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</si>
  <si>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</si>
  <si>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</si>
  <si>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</si>
  <si>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</si>
  <si>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</si>
  <si>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</si>
  <si>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</si>
  <si>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</si>
  <si>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</si>
  <si>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</si>
  <si>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</si>
  <si>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</si>
  <si>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</si>
  <si>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</si>
  <si>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</si>
  <si>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</si>
  <si>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</si>
  <si>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</si>
  <si>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</si>
  <si>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</si>
  <si>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</si>
  <si>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</si>
  <si>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</si>
  <si>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</si>
  <si>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</si>
  <si>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</si>
  <si>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</si>
  <si>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</si>
  <si>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</si>
  <si>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</si>
  <si>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</si>
  <si>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</si>
  <si>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</si>
  <si>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</si>
  <si>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</si>
  <si>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</si>
  <si>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</si>
  <si>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</si>
  <si>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</si>
  <si>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</si>
  <si>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</si>
  <si>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</si>
  <si>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</si>
  <si>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</si>
  <si>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</si>
  <si>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</si>
  <si>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</si>
  <si>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</si>
  <si>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</si>
  <si>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</si>
  <si>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</si>
  <si>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</si>
  <si>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</si>
  <si>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</si>
  <si>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</si>
  <si>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</si>
  <si>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</si>
  <si>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</si>
  <si>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</si>
  <si>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</si>
  <si>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</si>
  <si>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</si>
  <si>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</si>
  <si>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</si>
  <si>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</si>
  <si>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</si>
  <si>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</si>
  <si>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</si>
  <si>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</si>
  <si>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</si>
  <si>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</si>
  <si>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</si>
  <si>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</si>
  <si>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</si>
  <si>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</si>
  <si>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</si>
  <si>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</si>
  <si>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</si>
  <si>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</si>
  <si>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</si>
  <si>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</si>
  <si>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</si>
  <si>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</si>
  <si>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</si>
  <si>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</si>
  <si>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</si>
  <si>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</si>
  <si>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</si>
  <si>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</si>
  <si>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</si>
  <si>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</si>
  <si>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</si>
  <si>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</si>
  <si>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</si>
  <si>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</si>
  <si>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</si>
  <si>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</si>
  <si>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</si>
  <si>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</si>
  <si>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</si>
  <si>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</si>
  <si>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</si>
  <si>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</si>
  <si>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</si>
  <si>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</si>
  <si>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</si>
  <si>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</si>
  <si>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</si>
  <si>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</si>
  <si>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</si>
  <si>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</si>
  <si>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</si>
  <si>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</si>
  <si>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</si>
  <si>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</si>
  <si>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</si>
  <si>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</si>
  <si>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</si>
  <si>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</si>
  <si>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</si>
  <si>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</si>
  <si>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</si>
  <si>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</si>
  <si>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</si>
  <si>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</si>
  <si>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</si>
  <si>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</si>
  <si>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</si>
  <si>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</si>
  <si>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</si>
  <si>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</si>
  <si>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</si>
  <si>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</si>
  <si>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</si>
  <si>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</si>
  <si>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</si>
  <si>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</si>
  <si>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</si>
  <si>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</si>
  <si>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</si>
  <si>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</si>
  <si>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</si>
  <si>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</si>
  <si>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</si>
  <si>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</si>
  <si>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</si>
  <si>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</si>
  <si>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</si>
  <si>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</si>
  <si>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</si>
  <si>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</si>
  <si>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</si>
  <si>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</si>
  <si>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</si>
  <si>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</si>
  <si>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</si>
  <si>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</si>
  <si>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</si>
  <si>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</si>
  <si>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</si>
  <si>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</si>
  <si>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</si>
  <si>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</si>
  <si>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</si>
  <si>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</si>
  <si>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</si>
  <si>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</si>
  <si>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</si>
  <si>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</si>
  <si>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</si>
  <si>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</si>
  <si>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</si>
  <si>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</si>
  <si>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</si>
  <si>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</si>
  <si>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</si>
  <si>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</si>
  <si>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</si>
  <si>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</si>
  <si>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</si>
  <si>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</si>
  <si>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</si>
  <si>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</si>
  <si>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</si>
  <si>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</si>
  <si>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</si>
  <si>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</si>
  <si>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</si>
  <si>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</si>
  <si>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</si>
  <si>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</si>
  <si>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</si>
  <si>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</si>
  <si>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</si>
  <si>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</si>
  <si>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</si>
  <si>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</si>
  <si>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</si>
  <si>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</si>
  <si>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</si>
  <si>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</si>
  <si>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</si>
  <si>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</si>
  <si>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</si>
  <si>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</si>
  <si>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</si>
  <si>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</si>
  <si>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</si>
  <si>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</si>
  <si>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</si>
  <si>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</si>
  <si>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</si>
  <si>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</si>
  <si>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</si>
  <si>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</si>
  <si>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</si>
  <si>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</si>
  <si>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</si>
  <si>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</si>
  <si>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</si>
  <si>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</si>
  <si>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</si>
  <si>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</si>
  <si>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</si>
  <si>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</si>
  <si>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</si>
  <si>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</si>
  <si>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</si>
  <si>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</si>
  <si>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</si>
  <si>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</si>
  <si>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</si>
  <si>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</si>
  <si>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</si>
  <si>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</si>
  <si>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</si>
  <si>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</si>
  <si>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</si>
  <si>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</si>
  <si>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</si>
  <si>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</si>
  <si>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</si>
  <si>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</si>
  <si>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</si>
  <si>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</si>
  <si>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</si>
  <si>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</si>
  <si>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</si>
  <si>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</si>
  <si>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</si>
  <si>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</si>
  <si>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</si>
  <si>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</si>
  <si>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</si>
  <si>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</si>
  <si>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</si>
  <si>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</si>
  <si>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</si>
  <si>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</si>
  <si>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</si>
  <si>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</si>
  <si>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</si>
  <si>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</si>
  <si>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</si>
  <si>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</si>
  <si>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</si>
  <si>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</si>
  <si>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</si>
  <si>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</si>
  <si>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</si>
  <si>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</si>
  <si>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</si>
  <si>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</si>
  <si>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</si>
  <si>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</si>
  <si>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</si>
  <si>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</si>
  <si>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</si>
  <si>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</si>
  <si>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</si>
  <si>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</si>
  <si>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</si>
  <si>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</si>
  <si>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</si>
  <si>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</si>
  <si>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</si>
  <si>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</si>
  <si>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</si>
  <si>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</si>
  <si>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</si>
  <si>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</si>
  <si>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</si>
  <si>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</si>
  <si>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</si>
  <si>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</si>
  <si>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</si>
  <si>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</si>
  <si>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</si>
  <si>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</si>
  <si>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</si>
  <si>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</si>
  <si>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</si>
  <si>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</si>
  <si>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</si>
  <si>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</si>
  <si>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</si>
  <si>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</si>
  <si>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</si>
  <si>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</si>
  <si>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</si>
  <si>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</si>
  <si>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</si>
  <si>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</si>
  <si>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</si>
  <si>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</si>
  <si>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</si>
  <si>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</si>
  <si>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</si>
  <si>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</si>
  <si>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</si>
  <si>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</si>
  <si>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</si>
  <si>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</si>
  <si>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</si>
  <si>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</si>
  <si>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</si>
  <si>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</si>
  <si>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</si>
  <si>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</si>
  <si>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</si>
  <si>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</si>
  <si>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</si>
  <si>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</si>
  <si>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</si>
  <si>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</si>
  <si>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</si>
  <si>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</si>
  <si>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</si>
  <si>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</si>
  <si>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</si>
  <si>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</si>
  <si>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</si>
  <si>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</si>
  <si>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</si>
  <si>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</si>
  <si>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</si>
  <si>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</si>
  <si>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</si>
  <si>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</si>
  <si>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</si>
  <si>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</si>
  <si>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</si>
  <si>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</si>
  <si>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</si>
  <si>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</si>
  <si>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</si>
  <si>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</si>
  <si>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</si>
  <si>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</si>
  <si>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</si>
  <si>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</si>
  <si>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</si>
  <si>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</si>
  <si>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</si>
  <si>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</si>
  <si>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</si>
  <si>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</si>
  <si>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</si>
  <si>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</si>
  <si>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</si>
  <si>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</si>
  <si>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</si>
  <si>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</si>
  <si>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</si>
  <si>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</si>
  <si>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</si>
  <si>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</si>
  <si>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</si>
  <si>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</si>
  <si>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</si>
  <si>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</si>
  <si>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</si>
  <si>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</si>
  <si>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</si>
  <si>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</si>
  <si>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</si>
  <si>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</si>
  <si>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</si>
  <si>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</si>
  <si>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</si>
  <si>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</si>
  <si>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</si>
  <si>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</si>
  <si>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</si>
  <si>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</si>
  <si>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</si>
  <si>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</si>
  <si>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</si>
  <si>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</si>
  <si>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</si>
  <si>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</si>
  <si>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</si>
  <si>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</si>
  <si>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</si>
  <si>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</si>
  <si>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</si>
  <si>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</si>
  <si>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</si>
  <si>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</si>
  <si>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</si>
  <si>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</si>
  <si>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</si>
  <si>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</si>
  <si>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</si>
  <si>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</si>
  <si>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</si>
  <si>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</si>
  <si>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</si>
  <si>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</si>
  <si>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</si>
  <si>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</si>
  <si>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</si>
  <si>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</si>
  <si>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</si>
  <si>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</si>
  <si>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</si>
  <si>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</si>
  <si>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</si>
  <si>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</si>
  <si>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</si>
  <si>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</si>
  <si>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</si>
  <si>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</si>
  <si>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</si>
  <si>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</si>
  <si>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</si>
  <si>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</si>
  <si>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</si>
  <si>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</si>
  <si>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</si>
  <si>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</si>
  <si>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</si>
  <si>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</si>
  <si>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</si>
  <si>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</si>
  <si>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</si>
  <si>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</si>
  <si>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</si>
  <si>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</si>
  <si>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</si>
  <si>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</si>
  <si>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</si>
  <si>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</si>
  <si>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</si>
  <si>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</si>
  <si>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</si>
  <si>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</si>
  <si>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</si>
  <si>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</si>
  <si>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</si>
  <si>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</si>
  <si>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</si>
  <si>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</si>
  <si>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</si>
  <si>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</si>
  <si>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</si>
  <si>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</si>
  <si>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</si>
  <si>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</si>
  <si>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</si>
  <si>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</si>
  <si>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</si>
  <si>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</si>
  <si>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</si>
  <si>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</si>
  <si>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</si>
  <si>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</si>
  <si>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</si>
  <si>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</si>
  <si>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</si>
  <si>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</si>
  <si>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</si>
  <si>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</si>
  <si>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</si>
  <si>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</si>
  <si>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</si>
  <si>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</si>
  <si>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</si>
  <si>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</si>
  <si>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</si>
  <si>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</si>
  <si>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</si>
  <si>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</si>
  <si>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</si>
  <si>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</si>
  <si>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</si>
  <si>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</si>
  <si>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</si>
  <si>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</si>
  <si>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</si>
  <si>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</si>
  <si>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</si>
  <si>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</si>
  <si>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</si>
  <si>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</si>
  <si>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</si>
  <si>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</si>
  <si>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</si>
  <si>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</si>
  <si>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</si>
  <si>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</si>
  <si>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</si>
  <si>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</si>
  <si>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</si>
  <si>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</si>
  <si>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</si>
  <si>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</si>
  <si>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</si>
  <si>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</si>
  <si>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</si>
  <si>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</si>
  <si>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</si>
  <si>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</si>
  <si>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</si>
  <si>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</si>
  <si>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</si>
  <si>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</si>
  <si>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</si>
  <si>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</si>
  <si>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</si>
  <si>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</si>
  <si>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</si>
  <si>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</si>
  <si>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</si>
  <si>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</si>
  <si>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</si>
  <si>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</si>
  <si>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</si>
  <si>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</si>
  <si>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</si>
  <si>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</si>
  <si>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</si>
  <si>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</si>
  <si>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</si>
  <si>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</si>
  <si>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</si>
  <si>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</si>
  <si>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</si>
  <si>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</si>
  <si>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</si>
  <si>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</si>
  <si>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</si>
  <si>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</si>
  <si>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</si>
  <si>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</si>
  <si>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</si>
  <si>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</si>
  <si>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</si>
  <si>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</si>
  <si>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</si>
  <si>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</si>
  <si>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</si>
  <si>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</si>
  <si>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</si>
  <si>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</si>
  <si>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</si>
  <si>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</si>
  <si>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</si>
  <si>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</si>
  <si>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</si>
  <si>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</si>
  <si>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</si>
  <si>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</si>
  <si>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</si>
  <si>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</si>
  <si>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</si>
  <si>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</si>
  <si>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</si>
  <si>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</si>
  <si>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</si>
  <si>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</si>
  <si>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</si>
  <si>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</si>
  <si>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</si>
  <si>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</si>
  <si>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</si>
  <si>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</si>
  <si>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</si>
  <si>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</si>
  <si>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</si>
  <si>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</si>
  <si>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</si>
  <si>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</si>
  <si>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</si>
  <si>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</si>
  <si>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</si>
  <si>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</si>
  <si>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</si>
  <si>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</si>
  <si>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</si>
  <si>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</si>
  <si>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</si>
  <si>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</si>
  <si>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</si>
  <si>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</si>
  <si>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</si>
  <si>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</si>
  <si>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</si>
  <si>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</si>
  <si>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</si>
  <si>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</si>
  <si>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</si>
  <si>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</si>
  <si>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</si>
  <si>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</si>
  <si>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</si>
  <si>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</si>
  <si>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</si>
  <si>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</si>
  <si>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</si>
  <si>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</si>
  <si>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</si>
  <si>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</si>
  <si>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</si>
  <si>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</si>
  <si>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</si>
  <si>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</si>
  <si>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</si>
  <si>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</si>
  <si>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</si>
  <si>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</si>
  <si>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</si>
  <si>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</si>
  <si>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</si>
  <si>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</si>
  <si>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</si>
  <si>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</si>
  <si>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</si>
  <si>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</si>
  <si>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</si>
  <si>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</si>
  <si>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</si>
  <si>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</si>
  <si>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</si>
  <si>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</si>
  <si>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</si>
  <si>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</si>
  <si>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</si>
  <si>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</si>
  <si>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</si>
  <si>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</si>
  <si>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</si>
  <si>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</si>
  <si>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</si>
  <si>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</si>
  <si>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</si>
  <si>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</si>
  <si>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</si>
  <si>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</si>
  <si>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</si>
  <si>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</si>
  <si>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</si>
  <si>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</si>
  <si>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</si>
  <si>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</si>
  <si>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</si>
  <si>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</si>
  <si>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</si>
  <si>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</si>
  <si>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</si>
  <si>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</si>
  <si>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</si>
  <si>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</si>
  <si>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</si>
  <si>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</si>
  <si>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</si>
  <si>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</si>
  <si>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</si>
  <si>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</si>
  <si>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</si>
  <si>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</si>
  <si>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</si>
  <si>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</si>
  <si>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</si>
  <si>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</si>
  <si>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</si>
  <si>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</si>
  <si>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</si>
  <si>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</si>
  <si>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</si>
  <si>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</si>
  <si>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</si>
  <si>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</si>
  <si>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</si>
  <si>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</si>
  <si>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</si>
  <si>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</si>
  <si>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</si>
  <si>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</si>
  <si>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</si>
  <si>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</si>
  <si>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</si>
  <si>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</si>
  <si>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</si>
  <si>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</si>
  <si>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</si>
  <si>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</si>
  <si>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</si>
  <si>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</si>
  <si>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</si>
  <si>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</si>
  <si>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</si>
  <si>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</si>
  <si>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</si>
  <si>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</si>
  <si>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</si>
  <si>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</si>
  <si>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</si>
  <si>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</si>
  <si>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</si>
  <si>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</si>
  <si>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</si>
  <si>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</si>
  <si>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</si>
  <si>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</si>
  <si>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</si>
  <si>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</si>
  <si>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</si>
  <si>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</si>
  <si>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</si>
  <si>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</si>
  <si>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</si>
  <si>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</si>
  <si>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</si>
  <si>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</si>
  <si>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</si>
  <si>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</si>
  <si>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</si>
  <si>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</si>
  <si>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</si>
  <si>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</si>
  <si>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</si>
  <si>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</si>
  <si>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</si>
  <si>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</si>
  <si>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</si>
  <si>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</si>
  <si>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</si>
  <si>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</si>
  <si>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</si>
  <si>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</si>
  <si>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</si>
  <si>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</si>
  <si>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</si>
  <si>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</si>
  <si>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</si>
  <si>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</si>
  <si>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</si>
  <si>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</si>
  <si>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</si>
  <si>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</si>
  <si>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</si>
  <si>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</si>
  <si>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</si>
  <si>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</si>
  <si>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</si>
  <si>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</si>
  <si>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</si>
  <si>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</si>
  <si>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</si>
  <si>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</si>
  <si>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</si>
  <si>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</si>
  <si>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</si>
  <si>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</si>
  <si>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</si>
  <si>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</si>
  <si>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</si>
  <si>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</si>
  <si>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</si>
  <si>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</si>
  <si>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</si>
  <si>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</si>
  <si>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</si>
  <si>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</si>
  <si>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</si>
  <si>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</si>
  <si>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</si>
  <si>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</si>
  <si>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</si>
  <si>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</si>
  <si>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</si>
  <si>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</si>
  <si>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</si>
  <si>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</si>
  <si>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</si>
  <si>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</si>
  <si>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</si>
  <si>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</si>
  <si>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</si>
  <si>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</si>
  <si>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</si>
  <si>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</si>
  <si>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</si>
  <si>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</si>
  <si>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</si>
  <si>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</si>
  <si>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</si>
  <si>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</si>
  <si>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</si>
  <si>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</si>
  <si>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</si>
  <si>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</si>
  <si>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</si>
  <si>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</si>
  <si>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</si>
  <si>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</si>
  <si>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</si>
  <si>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</si>
  <si>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</si>
  <si>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</si>
  <si>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</si>
  <si>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</si>
  <si>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</si>
  <si>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</si>
  <si>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</si>
  <si>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</si>
  <si>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</si>
  <si>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</si>
  <si>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</si>
  <si>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</si>
  <si>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</si>
  <si>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</si>
  <si>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</si>
  <si>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</si>
  <si>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</si>
  <si>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</si>
  <si>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</si>
  <si>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</si>
  <si>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</si>
  <si>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</si>
  <si>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</si>
  <si>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</si>
  <si>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</si>
  <si>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</si>
  <si>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</si>
  <si>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</si>
  <si>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</si>
  <si>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</si>
  <si>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</si>
  <si>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</si>
  <si>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</si>
  <si>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</si>
  <si>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</si>
  <si>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</si>
  <si>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</si>
  <si>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</si>
  <si>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</si>
  <si>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</si>
  <si>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</si>
  <si>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</si>
  <si>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</si>
  <si>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</si>
  <si>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</si>
  <si>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</si>
  <si>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</si>
  <si>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</si>
  <si>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</si>
  <si>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</si>
  <si>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</si>
  <si>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</si>
  <si>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</si>
  <si>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</si>
  <si>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</si>
  <si>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</si>
  <si>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</si>
  <si>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</si>
  <si>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</si>
  <si>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</si>
  <si>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</si>
  <si>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</si>
  <si>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</si>
  <si>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</si>
  <si>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</si>
  <si>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</si>
  <si>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</si>
  <si>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</si>
  <si>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</si>
  <si>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</si>
  <si>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</si>
  <si>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</si>
  <si>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</si>
  <si>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</si>
  <si>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</si>
  <si>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</si>
  <si>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</si>
  <si>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</si>
  <si>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</si>
  <si>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</si>
  <si>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</si>
  <si>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</si>
  <si>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</si>
  <si>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</si>
  <si>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</si>
  <si>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</si>
  <si>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</si>
  <si>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</si>
  <si>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</si>
  <si>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</si>
  <si>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</si>
  <si>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</si>
  <si>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</si>
  <si>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</si>
  <si>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</si>
  <si>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</si>
  <si>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</si>
  <si>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</si>
  <si>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</si>
  <si>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</si>
  <si>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</si>
  <si>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</si>
  <si>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</si>
  <si>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</si>
  <si>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</si>
  <si>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</si>
  <si>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</si>
  <si>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</si>
  <si>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</si>
  <si>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</si>
  <si>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</si>
  <si>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</si>
  <si>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</si>
  <si>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</si>
  <si>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</si>
  <si>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</si>
  <si>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</si>
  <si>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</si>
  <si>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</si>
  <si>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</si>
  <si>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</si>
  <si>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</si>
  <si>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</si>
  <si>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</si>
  <si>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</si>
  <si>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</si>
  <si>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</si>
  <si>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</si>
  <si>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</si>
  <si>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</si>
  <si>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</si>
  <si>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</si>
  <si>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</si>
  <si>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</si>
  <si>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</si>
  <si>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</si>
  <si>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</si>
  <si>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</si>
  <si>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</si>
  <si>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</si>
  <si>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</si>
  <si>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</si>
  <si>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</si>
  <si>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</si>
  <si>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</si>
  <si>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</si>
  <si>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</si>
  <si>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</si>
  <si>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</si>
  <si>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</si>
  <si>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</si>
  <si>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</si>
  <si>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</si>
  <si>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</si>
  <si>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</si>
  <si>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</si>
  <si>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</si>
  <si>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</si>
  <si>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</si>
  <si>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</si>
  <si>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</si>
  <si>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</si>
  <si>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</si>
  <si>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</si>
  <si>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</si>
  <si>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</si>
  <si>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</si>
  <si>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</si>
  <si>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</si>
  <si>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</si>
  <si>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</si>
  <si>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</si>
  <si>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</si>
  <si>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</si>
  <si>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</si>
  <si>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</si>
  <si>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</si>
  <si>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</si>
  <si>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</si>
  <si>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</si>
  <si>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</si>
  <si>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</si>
  <si>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</si>
  <si>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</si>
  <si>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</si>
  <si>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</si>
  <si>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</si>
  <si>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</si>
  <si>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</si>
  <si>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</si>
  <si>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</si>
  <si>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</si>
  <si>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</si>
  <si>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</si>
  <si>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</si>
  <si>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</si>
  <si>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</si>
  <si>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</si>
  <si>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</si>
  <si>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</si>
  <si>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</si>
  <si>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</si>
  <si>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</si>
  <si>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</si>
  <si>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</si>
  <si>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</si>
  <si>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</si>
  <si>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</si>
  <si>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</si>
  <si>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</si>
  <si>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</si>
  <si>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</si>
  <si>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</si>
  <si>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</si>
  <si>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</si>
  <si>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</si>
  <si>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</si>
  <si>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</si>
  <si>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</si>
  <si>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</si>
  <si>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</si>
  <si>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</si>
  <si>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</si>
  <si>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</si>
  <si>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</si>
  <si>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</si>
  <si>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</si>
  <si>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</si>
  <si>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</si>
  <si>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</si>
  <si>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</si>
  <si>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</si>
  <si>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</si>
  <si>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</si>
  <si>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</si>
  <si>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</si>
  <si>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</si>
  <si>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</si>
  <si>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</si>
  <si>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</si>
  <si>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</si>
  <si>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</si>
  <si>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</si>
  <si>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</si>
  <si>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</si>
  <si>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</si>
  <si>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</si>
  <si>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</si>
  <si>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</si>
  <si>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</si>
  <si>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</si>
  <si>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</si>
  <si>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</si>
  <si>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</si>
  <si>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</si>
  <si>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</si>
  <si>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</si>
  <si>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</si>
  <si>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</si>
  <si>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</si>
  <si>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</si>
  <si>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</si>
  <si>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</si>
  <si>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</si>
  <si>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</si>
  <si>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</si>
  <si>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</si>
  <si>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</si>
  <si>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</si>
  <si>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</si>
  <si>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</si>
  <si>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</si>
  <si>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</si>
  <si>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</si>
  <si>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</si>
  <si>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</si>
  <si>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</si>
  <si>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</si>
  <si>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</si>
  <si>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</si>
  <si>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</si>
  <si>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</si>
  <si>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</si>
  <si>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</si>
  <si>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</si>
  <si>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</si>
  <si>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</si>
  <si>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</si>
  <si>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</si>
  <si>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</si>
  <si>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</si>
  <si>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</si>
  <si>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</si>
  <si>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</si>
  <si>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</si>
  <si>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</si>
  <si>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</si>
  <si>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</si>
  <si>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</si>
  <si>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</si>
  <si>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</si>
  <si>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</si>
  <si>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</si>
  <si>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</si>
  <si>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</si>
  <si>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</si>
  <si>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</si>
  <si>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</si>
  <si>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</si>
  <si>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</si>
  <si>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</si>
  <si>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</si>
  <si>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</si>
  <si>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</si>
  <si>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</si>
  <si>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</si>
  <si>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</si>
  <si>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</si>
  <si>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</si>
  <si>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</si>
  <si>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</si>
  <si>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</si>
  <si>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</si>
  <si>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</si>
  <si>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</si>
  <si>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</si>
  <si>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</si>
  <si>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</si>
  <si>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</si>
  <si>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</si>
  <si>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</si>
  <si>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</si>
  <si>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</si>
  <si>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</si>
  <si>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</si>
  <si>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</si>
  <si>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</si>
  <si>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</si>
  <si>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</si>
  <si>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</si>
  <si>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</si>
  <si>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</si>
  <si>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</si>
  <si>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</si>
  <si>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</si>
  <si>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</si>
  <si>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</si>
  <si>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</si>
  <si>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</si>
  <si>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</si>
  <si>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</si>
  <si>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</si>
  <si>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</si>
  <si>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</si>
  <si>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</si>
  <si>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</si>
  <si>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</si>
  <si>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</si>
  <si>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</si>
  <si>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</si>
  <si>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</si>
  <si>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</si>
  <si>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</si>
  <si>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</si>
  <si>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</si>
  <si>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</si>
  <si>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</si>
  <si>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</si>
  <si>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</si>
  <si>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</si>
  <si>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</si>
  <si>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</si>
  <si>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</si>
  <si>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</si>
  <si>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</si>
  <si>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</si>
  <si>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</si>
  <si>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</si>
  <si>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</si>
  <si>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</si>
  <si>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</si>
  <si>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</si>
  <si>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</si>
  <si>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</si>
  <si>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</si>
  <si>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</si>
  <si>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</si>
  <si>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</si>
  <si>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</si>
  <si>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</si>
  <si>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</si>
  <si>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</si>
  <si>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</si>
  <si>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</si>
  <si>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</si>
  <si>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</si>
  <si>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</si>
  <si>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</si>
  <si>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</si>
  <si>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</si>
  <si>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</si>
  <si>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</si>
  <si>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</si>
  <si>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</si>
  <si>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</si>
  <si>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</si>
  <si>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</si>
  <si>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</si>
  <si>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</si>
  <si>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</si>
  <si>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</si>
  <si>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</si>
  <si>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</si>
  <si>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</si>
  <si>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</si>
  <si>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</si>
  <si>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</si>
  <si>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</si>
  <si>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</si>
  <si>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</si>
  <si>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</si>
  <si>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</si>
  <si>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</si>
  <si>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</si>
  <si>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</si>
  <si>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</si>
  <si>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</si>
  <si>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</si>
  <si>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</si>
  <si>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</si>
  <si>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</si>
  <si>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</si>
  <si>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</si>
  <si>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</si>
  <si>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</si>
  <si>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</si>
  <si>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</si>
  <si>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</si>
  <si>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</si>
  <si>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</si>
  <si>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</si>
  <si>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</si>
  <si>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</si>
  <si>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</si>
  <si>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</si>
  <si>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</si>
  <si>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</si>
  <si>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</si>
  <si>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</si>
  <si>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</si>
  <si>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</si>
  <si>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</si>
  <si>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</si>
  <si>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</si>
  <si>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</si>
  <si>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</si>
  <si>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</si>
  <si>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</si>
  <si>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</si>
  <si>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</si>
  <si>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</si>
  <si>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</si>
  <si>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</si>
  <si>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</si>
  <si>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</si>
  <si>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</si>
  <si>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</si>
  <si>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</si>
  <si>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</si>
  <si>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</si>
  <si>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</si>
  <si>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</si>
  <si>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</si>
  <si>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</si>
  <si>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</si>
  <si>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</si>
  <si>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</si>
  <si>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</si>
  <si>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</si>
  <si>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</si>
  <si>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</si>
  <si>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</si>
  <si>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</si>
  <si>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</si>
  <si>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</si>
  <si>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</si>
  <si>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</si>
  <si>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</si>
  <si>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</si>
  <si>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</si>
  <si>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</si>
  <si>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</si>
  <si>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</si>
  <si>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</si>
  <si>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</si>
  <si>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</si>
  <si>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</si>
  <si>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</si>
  <si>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</si>
  <si>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</si>
  <si>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</si>
  <si>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</si>
  <si>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</si>
  <si>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</si>
  <si>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</si>
  <si>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</si>
  <si>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</si>
  <si>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</si>
  <si>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</si>
  <si>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</si>
  <si>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</si>
  <si>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</si>
  <si>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</si>
  <si>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</si>
  <si>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</si>
  <si>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</si>
  <si>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</si>
  <si>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</si>
  <si>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</si>
  <si>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</si>
  <si>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</si>
  <si>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</si>
  <si>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</si>
  <si>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</si>
  <si>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</si>
  <si>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</si>
  <si>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</si>
  <si>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</si>
  <si>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</si>
  <si>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</si>
  <si>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</si>
  <si>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</si>
  <si>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</si>
  <si>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</si>
  <si>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</si>
  <si>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</si>
  <si>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</si>
  <si>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</si>
  <si>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</si>
  <si>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</si>
  <si>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</si>
  <si>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</si>
  <si>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</si>
  <si>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</si>
  <si>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</si>
  <si>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</si>
  <si>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</si>
  <si>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</si>
  <si>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</si>
  <si>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</si>
  <si>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</si>
  <si>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</si>
  <si>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</si>
  <si>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</si>
  <si>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</si>
  <si>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</si>
  <si>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</si>
  <si>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</si>
  <si>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</si>
  <si>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</si>
  <si>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</si>
  <si>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</si>
  <si>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</si>
  <si>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</si>
  <si>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</si>
  <si>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</si>
  <si>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</si>
  <si>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</si>
  <si>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</si>
  <si>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</si>
  <si>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</si>
  <si>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</si>
  <si>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</si>
  <si>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</si>
  <si>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</si>
  <si>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</si>
  <si>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</si>
  <si>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</si>
  <si>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</si>
  <si>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</si>
  <si>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</si>
  <si>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</si>
  <si>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</si>
  <si>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</si>
  <si>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</si>
  <si>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</si>
  <si>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</si>
  <si>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</si>
  <si>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</si>
  <si>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</si>
  <si>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</si>
  <si>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</si>
  <si>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</si>
  <si>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</si>
  <si>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</si>
  <si>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</si>
  <si>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</si>
  <si>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</si>
  <si>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</si>
  <si>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</si>
  <si>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</si>
  <si>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</si>
  <si>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</si>
  <si>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</si>
  <si>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</si>
  <si>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</si>
  <si>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</si>
  <si>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</si>
  <si>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</si>
  <si>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</si>
  <si>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</si>
  <si>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</si>
  <si>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</si>
  <si>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</si>
  <si>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</si>
  <si>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</si>
  <si>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</si>
  <si>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</si>
  <si>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</si>
  <si>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</si>
  <si>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</si>
  <si>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</si>
  <si>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</si>
  <si>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</si>
  <si>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</si>
  <si>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</si>
  <si>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</si>
  <si>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</si>
  <si>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</si>
  <si>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</si>
  <si>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</si>
  <si>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</si>
  <si>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</si>
  <si>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</si>
  <si>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</si>
  <si>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</si>
  <si>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</si>
  <si>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</si>
  <si>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</si>
  <si>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</si>
  <si>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</si>
  <si>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</si>
  <si>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</si>
  <si>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</si>
  <si>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</si>
  <si>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</si>
  <si>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</si>
  <si>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</si>
  <si>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</si>
  <si>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</si>
  <si>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</si>
  <si>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</si>
  <si>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</si>
  <si>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</si>
  <si>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</si>
  <si>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</si>
  <si>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</si>
  <si>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</si>
  <si>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</si>
  <si>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</si>
  <si>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</si>
  <si>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</si>
  <si>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</si>
  <si>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</si>
  <si>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</si>
  <si>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</si>
  <si>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</si>
  <si>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</si>
  <si>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</si>
  <si>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</si>
  <si>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</si>
  <si>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</si>
  <si>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</si>
  <si>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</si>
  <si>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</si>
  <si>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</si>
  <si>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</si>
  <si>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</si>
  <si>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</si>
  <si>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</si>
  <si>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</si>
  <si>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</si>
  <si>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</si>
  <si>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</si>
  <si>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</si>
  <si>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</si>
  <si>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</si>
  <si>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</si>
  <si>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</si>
  <si>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</si>
  <si>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</si>
  <si>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</si>
  <si>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</si>
  <si>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</si>
  <si>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</si>
  <si>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</si>
  <si>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</si>
  <si>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</si>
  <si>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</si>
  <si>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</si>
  <si>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</si>
  <si>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</si>
  <si>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</si>
  <si>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</si>
  <si>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</si>
  <si>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</si>
  <si>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</si>
  <si>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</si>
  <si>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</si>
  <si>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</si>
  <si>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</si>
  <si>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</si>
  <si>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</si>
  <si>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</si>
  <si>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</si>
  <si>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</si>
  <si>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</si>
  <si>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</si>
  <si>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</si>
  <si>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</si>
  <si>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</si>
  <si>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</si>
  <si>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</si>
  <si>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</si>
  <si>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</si>
  <si>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</si>
  <si>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</si>
  <si>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</si>
  <si>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</si>
  <si>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</si>
  <si>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</si>
  <si>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</si>
  <si>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</si>
  <si>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</si>
  <si>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</si>
  <si>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</si>
  <si>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</si>
  <si>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</si>
  <si>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</si>
  <si>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</si>
  <si>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</si>
  <si>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</si>
  <si>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</si>
  <si>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</si>
  <si>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</si>
  <si>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</si>
  <si>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</si>
  <si>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</si>
  <si>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</si>
  <si>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</si>
  <si>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</si>
  <si>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</si>
  <si>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</si>
  <si>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</si>
  <si>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</si>
  <si>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</si>
  <si>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</si>
  <si>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</si>
  <si>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</si>
  <si>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</si>
  <si>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</si>
  <si>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</si>
  <si>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</si>
  <si>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</si>
  <si>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</si>
  <si>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</si>
  <si>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</si>
  <si>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</si>
  <si>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</si>
  <si>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</si>
  <si>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</si>
  <si>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</si>
  <si>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</si>
  <si>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</si>
  <si>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</si>
  <si>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</si>
  <si>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</si>
  <si>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</si>
  <si>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</si>
  <si>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</si>
  <si>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</si>
  <si>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</si>
  <si>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</si>
  <si>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</si>
  <si>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</si>
  <si>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</si>
  <si>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</si>
  <si>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</si>
  <si>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</si>
  <si>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</si>
  <si>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</si>
  <si>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</si>
  <si>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</si>
  <si>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</si>
  <si>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</si>
  <si>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</si>
  <si>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</si>
  <si>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</si>
  <si>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</si>
  <si>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</si>
  <si>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</si>
  <si>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</si>
  <si>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</si>
  <si>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</si>
  <si>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</si>
  <si>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</si>
  <si>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</si>
  <si>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</si>
  <si>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</si>
  <si>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</si>
  <si>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</si>
  <si>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</si>
  <si>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</si>
  <si>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</si>
  <si>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</si>
  <si>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</si>
  <si>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</si>
  <si>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</si>
  <si>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</si>
  <si>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</si>
  <si>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</si>
  <si>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</si>
  <si>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</si>
  <si>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</si>
  <si>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</si>
  <si>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</si>
  <si>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</si>
  <si>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</si>
  <si>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</si>
  <si>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</si>
  <si>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</si>
  <si>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</si>
  <si>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</si>
  <si>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</si>
  <si>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</si>
  <si>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</si>
  <si>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</si>
  <si>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</si>
  <si>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</si>
  <si>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</si>
  <si>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</si>
  <si>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</si>
  <si>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</si>
  <si>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</si>
  <si>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</si>
  <si>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</si>
  <si>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</si>
  <si>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</si>
  <si>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</si>
  <si>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</si>
  <si>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</si>
  <si>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</si>
  <si>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</si>
  <si>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</si>
  <si>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</si>
  <si>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</si>
  <si>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</si>
  <si>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</si>
  <si>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</si>
  <si>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</si>
  <si>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</si>
  <si>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</si>
  <si>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</si>
  <si>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</si>
  <si>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</si>
  <si>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</si>
  <si>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</si>
  <si>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</si>
  <si>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</si>
  <si>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</si>
  <si>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</si>
  <si>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</si>
  <si>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</si>
  <si>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</si>
  <si>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</si>
  <si>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</si>
  <si>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</si>
  <si>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</si>
  <si>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</si>
  <si>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</si>
  <si>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</si>
  <si>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</si>
  <si>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</si>
  <si>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</si>
  <si>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</si>
  <si>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</si>
  <si>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</si>
  <si>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</si>
  <si>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</si>
  <si>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</si>
  <si>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</si>
  <si>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</si>
  <si>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</si>
  <si>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</si>
  <si>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</si>
  <si>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</si>
  <si>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</si>
  <si>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</si>
  <si>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</si>
  <si>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</si>
  <si>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</si>
  <si>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</si>
  <si>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</si>
  <si>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</si>
  <si>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</si>
  <si>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</si>
  <si>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</si>
  <si>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</si>
  <si>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</si>
  <si>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</si>
  <si>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</si>
  <si>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</si>
  <si>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</si>
  <si>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</si>
  <si>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</si>
  <si>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</si>
  <si>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</si>
  <si>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</si>
  <si>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</si>
  <si>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</si>
  <si>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</si>
  <si>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</si>
  <si>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</si>
  <si>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</si>
  <si>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</si>
  <si>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</si>
  <si>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</si>
  <si>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</si>
  <si>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</si>
  <si>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</si>
  <si>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</si>
  <si>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</si>
  <si>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</si>
  <si>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</si>
  <si>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</si>
  <si>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</si>
  <si>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</si>
  <si>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</si>
  <si>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</si>
  <si>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</si>
  <si>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</si>
  <si>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</si>
  <si>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</si>
  <si>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</si>
  <si>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</si>
  <si>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</si>
  <si>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</si>
  <si>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</si>
  <si>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</si>
  <si>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</si>
  <si>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</si>
  <si>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</si>
  <si>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</si>
  <si>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</si>
  <si>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</si>
  <si>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</si>
  <si>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</si>
  <si>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</si>
  <si>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</si>
  <si>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</si>
  <si>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</si>
  <si>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</si>
  <si>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</si>
  <si>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</si>
  <si>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</si>
  <si>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</si>
  <si>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</si>
  <si>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</si>
  <si>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</si>
  <si>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</si>
  <si>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</si>
  <si>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</si>
  <si>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</si>
  <si>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</si>
  <si>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</si>
  <si>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</si>
  <si>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</si>
  <si>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</si>
  <si>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</si>
  <si>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</si>
  <si>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</si>
  <si>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</si>
  <si>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</si>
  <si>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</si>
  <si>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</si>
  <si>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</si>
  <si>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</si>
  <si>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</si>
  <si>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</si>
  <si>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</si>
  <si>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</si>
  <si>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</si>
  <si>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</si>
  <si>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</si>
  <si>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</si>
  <si>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</si>
  <si>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</si>
  <si>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</si>
  <si>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</si>
  <si>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</si>
  <si>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</si>
  <si>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</si>
  <si>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</si>
  <si>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</si>
  <si>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</si>
  <si>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</si>
  <si>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</si>
  <si>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</si>
  <si>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</si>
  <si>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</si>
  <si>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</si>
  <si>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</si>
  <si>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</si>
  <si>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</si>
  <si>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</si>
  <si>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</si>
  <si>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</si>
  <si>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</si>
  <si>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</si>
  <si>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</si>
  <si>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</si>
  <si>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</si>
  <si>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</si>
  <si>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</si>
  <si>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</si>
  <si>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</si>
  <si>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</si>
  <si>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</si>
  <si>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</si>
  <si>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</si>
  <si>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</si>
  <si>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</si>
  <si>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</si>
  <si>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</si>
  <si>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</si>
  <si>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</si>
  <si>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</si>
  <si>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</si>
  <si>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</si>
  <si>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</si>
  <si>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</si>
  <si>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</si>
  <si>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</si>
  <si>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</si>
  <si>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</si>
  <si>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</si>
  <si>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</si>
  <si>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</si>
  <si>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</si>
  <si>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</si>
  <si>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</si>
  <si>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</si>
  <si>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</si>
  <si>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</si>
  <si>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</si>
  <si>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</si>
  <si>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</si>
  <si>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</si>
  <si>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</si>
  <si>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</si>
  <si>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</si>
  <si>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</si>
  <si>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</si>
  <si>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</si>
  <si>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</si>
  <si>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</si>
  <si>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</si>
  <si>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</si>
  <si>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</si>
  <si>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</si>
  <si>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</si>
  <si>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</si>
  <si>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</si>
  <si>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</si>
  <si>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</si>
  <si>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</si>
  <si>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</si>
  <si>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</si>
  <si>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</si>
  <si>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</si>
  <si>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</si>
  <si>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</si>
  <si>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</si>
  <si>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</si>
  <si>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</si>
  <si>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</si>
  <si>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</si>
  <si>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</si>
  <si>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</si>
  <si>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</si>
  <si>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</si>
  <si>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</si>
  <si>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</si>
  <si>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</si>
  <si>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</si>
  <si>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</si>
  <si>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</si>
  <si>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</si>
  <si>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</si>
  <si>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</si>
  <si>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</si>
  <si>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</si>
  <si>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</si>
  <si>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</si>
  <si>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</si>
  <si>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</si>
  <si>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</si>
  <si>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</si>
  <si>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</si>
  <si>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</si>
  <si>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</si>
  <si>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</si>
  <si>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</si>
  <si>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</si>
  <si>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</si>
  <si>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</si>
  <si>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</si>
  <si>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</si>
  <si>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</si>
  <si>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</si>
  <si>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</si>
  <si>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</si>
  <si>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</si>
  <si>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</si>
  <si>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</si>
  <si>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</si>
  <si>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</si>
  <si>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</si>
  <si>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</si>
  <si>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</si>
  <si>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</si>
  <si>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</si>
  <si>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</si>
  <si>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</si>
  <si>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</si>
  <si>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</si>
  <si>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</si>
  <si>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</si>
  <si>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</si>
  <si>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</si>
  <si>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</si>
  <si>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</si>
  <si>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</si>
  <si>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</si>
  <si>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</si>
  <si>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</si>
  <si>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</si>
  <si>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</si>
  <si>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</si>
  <si>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</si>
  <si>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</si>
  <si>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</si>
  <si>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</si>
  <si>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</si>
  <si>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</si>
  <si>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</si>
  <si>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</si>
  <si>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</si>
  <si>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</si>
  <si>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</si>
  <si>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</si>
  <si>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</si>
  <si>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</si>
  <si>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</si>
  <si>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</si>
  <si>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</si>
  <si>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</si>
  <si>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</si>
  <si>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</si>
  <si>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</si>
  <si>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</si>
  <si>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</si>
  <si>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</si>
  <si>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</si>
  <si>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</si>
  <si>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</si>
  <si>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</si>
  <si>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</si>
  <si>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</si>
  <si>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</si>
  <si>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</si>
  <si>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</si>
  <si>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</si>
  <si>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</si>
  <si>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</si>
  <si>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</si>
  <si>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</si>
  <si>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</si>
  <si>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</si>
  <si>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</si>
  <si>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</si>
  <si>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</si>
  <si>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</si>
  <si>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</si>
  <si>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</si>
  <si>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</si>
  <si>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</si>
  <si>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</si>
  <si>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</si>
  <si>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</si>
  <si>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</si>
  <si>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</si>
  <si>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</si>
  <si>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</si>
  <si>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</si>
  <si>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</si>
  <si>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</si>
  <si>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</si>
  <si>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</si>
  <si>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</si>
  <si>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</si>
  <si>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</si>
  <si>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</si>
  <si>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</si>
  <si>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</si>
  <si>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</si>
  <si>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</si>
  <si>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</si>
  <si>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</si>
  <si>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</si>
  <si>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</si>
  <si>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</si>
  <si>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</si>
  <si>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</si>
  <si>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</si>
  <si>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</si>
  <si>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</si>
  <si>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</si>
  <si>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</si>
  <si>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</si>
  <si>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</si>
  <si>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</si>
  <si>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</si>
  <si>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</si>
  <si>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</si>
  <si>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</si>
  <si>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</si>
  <si>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</si>
  <si>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</si>
  <si>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</si>
  <si>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</si>
  <si>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</si>
  <si>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</si>
  <si>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</si>
  <si>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</si>
  <si>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</si>
  <si>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</si>
  <si>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</si>
  <si>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</si>
  <si>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</si>
  <si>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</si>
  <si>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</si>
  <si>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</si>
  <si>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</si>
  <si>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</si>
  <si>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</si>
  <si>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</si>
  <si>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</si>
  <si>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</si>
  <si>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</si>
  <si>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</si>
  <si>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</si>
  <si>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</si>
  <si>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</si>
  <si>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</si>
  <si>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</si>
  <si>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</si>
  <si>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</si>
  <si>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</si>
  <si>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</si>
  <si>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</si>
  <si>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</si>
  <si>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</si>
  <si>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</si>
  <si>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</si>
  <si>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</si>
  <si>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</si>
  <si>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</si>
  <si>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</si>
  <si>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</si>
  <si>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</si>
  <si>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</si>
  <si>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</si>
  <si>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</si>
  <si>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</si>
  <si>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</si>
  <si>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</si>
  <si>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</si>
  <si>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</si>
  <si>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</si>
  <si>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</si>
  <si>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</si>
  <si>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</si>
  <si>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</si>
  <si>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</si>
  <si>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</si>
  <si>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</si>
  <si>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</si>
  <si>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</si>
  <si>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</si>
  <si>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</si>
  <si>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</si>
  <si>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</si>
  <si>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</si>
  <si>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</si>
  <si>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</si>
  <si>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</si>
  <si>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</si>
  <si>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</si>
  <si>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</si>
  <si>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</si>
  <si>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</si>
  <si>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</si>
  <si>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</si>
  <si>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</si>
  <si>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</si>
  <si>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</si>
  <si>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</si>
  <si>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</si>
  <si>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</si>
  <si>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</si>
  <si>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</si>
  <si>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</si>
  <si>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</si>
  <si>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</si>
  <si>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</si>
  <si>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</si>
  <si>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</si>
  <si>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</si>
  <si>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</si>
  <si>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</si>
  <si>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</si>
  <si>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</si>
  <si>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</si>
  <si>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</si>
  <si>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</si>
  <si>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</si>
  <si>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</si>
  <si>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</si>
  <si>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</si>
  <si>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</si>
  <si>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</si>
  <si>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</si>
  <si>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</si>
  <si>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</si>
  <si>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</si>
  <si>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</si>
  <si>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</si>
  <si>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</si>
  <si>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</si>
  <si>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</si>
  <si>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</si>
  <si>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</si>
  <si>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</si>
  <si>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</si>
  <si>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</si>
  <si>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</si>
  <si>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</si>
  <si>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</si>
  <si>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</si>
  <si>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</si>
  <si>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</si>
  <si>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</si>
  <si>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</si>
  <si>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</si>
  <si>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</si>
  <si>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</si>
  <si>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</si>
  <si>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</si>
  <si>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</si>
  <si>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</si>
  <si>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</si>
  <si>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</si>
  <si>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</si>
  <si>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</si>
  <si>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</si>
  <si>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</si>
  <si>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</si>
  <si>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</si>
  <si>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</si>
  <si>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</si>
  <si>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</si>
  <si>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</si>
  <si>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</si>
  <si>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</si>
  <si>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</si>
  <si>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</si>
  <si>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</si>
  <si>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</si>
  <si>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</si>
  <si>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</si>
  <si>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</si>
  <si>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</si>
  <si>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</si>
  <si>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</si>
  <si>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</si>
  <si>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</si>
  <si>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</si>
  <si>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</si>
  <si>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</si>
  <si>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</si>
  <si>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</si>
  <si>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</si>
  <si>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</si>
  <si>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</si>
  <si>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</si>
  <si>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</si>
  <si>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</si>
  <si>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</si>
  <si>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</si>
  <si>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</si>
  <si>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</si>
  <si>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</si>
  <si>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</si>
  <si>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</si>
  <si>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</si>
  <si>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</si>
  <si>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</si>
  <si>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</si>
  <si>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</si>
  <si>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</si>
  <si>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</si>
  <si>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</si>
  <si>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</si>
  <si>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</si>
  <si>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</si>
  <si>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</si>
  <si>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</si>
  <si>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</si>
  <si>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</si>
  <si>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</si>
  <si>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</si>
  <si>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</si>
  <si>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</si>
  <si>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</si>
  <si>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</si>
  <si>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</si>
  <si>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</si>
  <si>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</si>
  <si>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</si>
  <si>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</si>
  <si>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</si>
  <si>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</si>
  <si>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</si>
  <si>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</si>
  <si>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</si>
  <si>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</si>
  <si>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</si>
  <si>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</si>
  <si>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</si>
  <si>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</si>
  <si>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</si>
  <si>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</si>
  <si>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</si>
  <si>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</si>
  <si>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</si>
  <si>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</si>
  <si>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</si>
  <si>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</si>
  <si>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</si>
  <si>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</si>
  <si>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</si>
  <si>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</si>
  <si>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</si>
  <si>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</si>
  <si>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</si>
  <si>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</si>
  <si>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</si>
  <si>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</si>
  <si>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</si>
  <si>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</si>
  <si>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</si>
  <si>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</si>
  <si>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</si>
  <si>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</si>
  <si>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</si>
  <si>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</si>
  <si>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</si>
  <si>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</si>
  <si>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</si>
  <si>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</si>
  <si>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</si>
  <si>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</si>
  <si>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</si>
  <si>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</si>
  <si>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</si>
  <si>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</si>
  <si>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</si>
  <si>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</si>
  <si>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</si>
  <si>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</si>
  <si>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</si>
  <si>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</si>
  <si>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</si>
  <si>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</si>
  <si>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</si>
  <si>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</si>
  <si>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</si>
  <si>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</si>
  <si>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</si>
  <si>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</si>
  <si>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</si>
  <si>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</si>
  <si>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</si>
  <si>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</si>
  <si>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</si>
  <si>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</si>
  <si>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</si>
  <si>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</si>
  <si>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</si>
  <si>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</si>
  <si>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</si>
  <si>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</si>
  <si>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</si>
  <si>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</si>
  <si>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</si>
  <si>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</si>
  <si>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</si>
  <si>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</si>
  <si>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</si>
  <si>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</si>
  <si>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</si>
  <si>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</si>
  <si>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</si>
  <si>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</si>
  <si>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</si>
  <si>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</si>
  <si>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</si>
  <si>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</si>
  <si>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</si>
  <si>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</si>
  <si>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</si>
  <si>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</si>
  <si>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</si>
  <si>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</si>
  <si>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</si>
  <si>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</si>
  <si>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</si>
  <si>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</si>
  <si>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</si>
  <si>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</si>
  <si>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</si>
  <si>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</si>
  <si>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</si>
  <si>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</si>
  <si>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</si>
  <si>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</si>
  <si>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</si>
  <si>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</si>
  <si>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</si>
  <si>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</si>
  <si>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</si>
  <si>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</si>
  <si>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</si>
  <si>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</si>
  <si>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</si>
  <si>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</si>
  <si>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</si>
  <si>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</si>
  <si>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</si>
  <si>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</si>
  <si>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</si>
  <si>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</si>
  <si>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</si>
  <si>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</si>
  <si>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</si>
  <si>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</si>
  <si>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</si>
  <si>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</si>
  <si>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</si>
  <si>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</si>
  <si>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</si>
  <si>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</si>
  <si>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</si>
  <si>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</si>
  <si>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</si>
  <si>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</si>
  <si>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</si>
  <si>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</si>
  <si>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</si>
  <si>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</si>
  <si>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</si>
  <si>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</si>
  <si>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</si>
  <si>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</si>
  <si>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</si>
  <si>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</si>
  <si>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</si>
  <si>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</si>
  <si>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</si>
  <si>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</si>
  <si>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</si>
  <si>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</si>
  <si>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</si>
  <si>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</si>
  <si>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</si>
  <si>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</si>
  <si>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</si>
  <si>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</si>
  <si>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</si>
  <si>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</si>
  <si>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</si>
  <si>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</si>
  <si>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</si>
  <si>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</si>
  <si>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</si>
  <si>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</si>
  <si>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</si>
  <si>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</si>
  <si>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</si>
  <si>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</si>
  <si>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</si>
  <si>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</si>
  <si>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</si>
  <si>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</si>
  <si>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</si>
  <si>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</si>
  <si>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</si>
  <si>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</si>
  <si>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</si>
  <si>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</si>
  <si>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</si>
  <si>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</si>
  <si>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</si>
  <si>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</si>
  <si>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</si>
  <si>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</si>
  <si>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</si>
  <si>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</si>
  <si>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</si>
  <si>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</si>
  <si>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</si>
  <si>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</si>
  <si>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</si>
  <si>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</si>
  <si>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</si>
  <si>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</si>
  <si>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</si>
  <si>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</si>
  <si>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</si>
  <si>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</si>
  <si>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</si>
  <si>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</si>
  <si>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</si>
  <si>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</si>
  <si>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</si>
  <si>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</si>
  <si>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</si>
  <si>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</si>
  <si>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</si>
  <si>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</si>
  <si>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</si>
  <si>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</si>
  <si>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</si>
  <si>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</si>
  <si>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</si>
  <si>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</si>
  <si>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</si>
  <si>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</si>
  <si>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</si>
  <si>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</si>
  <si>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</si>
  <si>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</si>
  <si>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</si>
  <si>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</si>
  <si>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</si>
  <si>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</si>
  <si>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</si>
  <si>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</si>
  <si>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</si>
  <si>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</si>
  <si>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</si>
  <si>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</si>
  <si>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</si>
  <si>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</si>
  <si>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</si>
  <si>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</si>
  <si>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</si>
  <si>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</si>
  <si>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</si>
  <si>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</si>
  <si>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</si>
  <si>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</si>
  <si>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</si>
  <si>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</si>
  <si>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</si>
  <si>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</si>
  <si>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</si>
  <si>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</si>
  <si>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</si>
  <si>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</si>
  <si>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</si>
  <si>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</si>
  <si>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</si>
  <si>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</si>
  <si>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</si>
  <si>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</si>
  <si>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</si>
  <si>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</si>
  <si>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</si>
  <si>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</si>
  <si>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</si>
  <si>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</si>
  <si>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</si>
  <si>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</si>
  <si>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</si>
  <si>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</si>
  <si>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</si>
  <si>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</si>
  <si>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</si>
  <si>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</si>
  <si>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</si>
  <si>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</si>
  <si>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</si>
  <si>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</si>
  <si>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</si>
  <si>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</si>
  <si>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</si>
  <si>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</si>
  <si>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</si>
  <si>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</si>
  <si>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</si>
  <si>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</si>
  <si>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</si>
  <si>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</si>
  <si>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</si>
  <si>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</si>
  <si>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</si>
  <si>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</si>
  <si>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</si>
  <si>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</si>
  <si>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</si>
  <si>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</si>
  <si>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</si>
  <si>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</si>
  <si>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</si>
  <si>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</si>
  <si>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</si>
  <si>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</si>
  <si>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</si>
  <si>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</si>
  <si>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</si>
  <si>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</si>
  <si>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</si>
  <si>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</si>
  <si>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</si>
  <si>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</si>
  <si>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</si>
  <si>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</si>
  <si>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</si>
  <si>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</si>
  <si>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</si>
  <si>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</si>
  <si>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</si>
  <si>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</si>
  <si>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</si>
  <si>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</si>
  <si>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</si>
  <si>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</si>
  <si>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</si>
  <si>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</si>
  <si>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</si>
  <si>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</si>
  <si>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</si>
  <si>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</si>
  <si>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</si>
  <si>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</si>
  <si>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</si>
  <si>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</si>
  <si>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</si>
  <si>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</si>
  <si>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</si>
  <si>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</si>
  <si>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</si>
  <si>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</si>
  <si>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</si>
  <si>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</si>
  <si>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</si>
  <si>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</si>
  <si>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</si>
  <si>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</si>
  <si>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</si>
  <si>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</si>
  <si>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</si>
  <si>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</si>
  <si>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</si>
  <si>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</si>
  <si>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</si>
  <si>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</si>
  <si>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</si>
  <si>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</si>
  <si>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</si>
  <si>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</si>
  <si>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</si>
  <si>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</si>
  <si>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</si>
  <si>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</si>
  <si>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</si>
  <si>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</si>
  <si>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</si>
  <si>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</si>
  <si>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</si>
  <si>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</si>
  <si>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</si>
  <si>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</si>
  <si>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</si>
  <si>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</si>
  <si>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</si>
  <si>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</si>
  <si>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</si>
  <si>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</si>
  <si>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</si>
  <si>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</si>
  <si>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</si>
  <si>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</si>
  <si>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</si>
  <si>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</si>
  <si>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</si>
  <si>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</si>
  <si>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</si>
  <si>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</si>
  <si>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</si>
  <si>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</si>
  <si>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</si>
  <si>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</si>
  <si>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</si>
  <si>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</si>
  <si>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</si>
  <si>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</si>
  <si>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</si>
  <si>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</si>
  <si>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</si>
  <si>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</si>
  <si>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</si>
  <si>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</si>
  <si>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</si>
  <si>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</si>
  <si>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</si>
  <si>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</si>
  <si>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</si>
  <si>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</si>
  <si>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</si>
  <si>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</si>
  <si>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</si>
  <si>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</si>
  <si>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</si>
  <si>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</si>
  <si>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</si>
  <si>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</si>
  <si>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</si>
  <si>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</si>
  <si>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</si>
  <si>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</si>
  <si>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</si>
  <si>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</si>
  <si>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</si>
  <si>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</si>
  <si>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</si>
  <si>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</si>
  <si>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</si>
  <si>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</si>
  <si>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</si>
  <si>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</si>
  <si>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</si>
  <si>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</si>
  <si>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</si>
  <si>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</si>
  <si>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</si>
  <si>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</si>
  <si>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</si>
  <si>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</si>
  <si>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</si>
  <si>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</si>
  <si>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</si>
  <si>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</si>
  <si>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</si>
  <si>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</si>
  <si>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</si>
  <si>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</si>
  <si>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</si>
  <si>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</si>
  <si>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</si>
  <si>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</si>
  <si>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</si>
  <si>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</si>
  <si>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</si>
  <si>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</si>
  <si>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</si>
  <si>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</si>
  <si>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</si>
  <si>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</si>
  <si>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</si>
  <si>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</si>
  <si>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</si>
  <si>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</si>
  <si>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</si>
  <si>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</si>
  <si>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</si>
  <si>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</si>
  <si>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</si>
  <si>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</si>
  <si>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</si>
  <si>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</si>
  <si>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</si>
  <si>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</si>
  <si>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</si>
  <si>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</si>
  <si>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</si>
  <si>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</si>
  <si>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</si>
  <si>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</si>
  <si>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</si>
  <si>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</si>
  <si>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</si>
  <si>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</si>
  <si>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</si>
  <si>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</si>
  <si>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</si>
  <si>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</si>
  <si>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</si>
  <si>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</si>
  <si>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</si>
  <si>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</si>
  <si>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</si>
  <si>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</si>
  <si>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</si>
  <si>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</si>
  <si>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</si>
  <si>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</si>
  <si>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</si>
  <si>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</si>
  <si>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</si>
  <si>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</si>
  <si>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</si>
  <si>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</si>
  <si>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</si>
  <si>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</si>
  <si>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</si>
  <si>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</si>
  <si>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</si>
  <si>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</si>
  <si>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</si>
  <si>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</si>
  <si>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</si>
  <si>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</si>
  <si>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</si>
  <si>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</si>
  <si>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</si>
  <si>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</si>
  <si>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</si>
  <si>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</si>
  <si>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</si>
  <si>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</si>
  <si>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</si>
  <si>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</si>
  <si>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</si>
  <si>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</si>
  <si>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</si>
  <si>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</si>
  <si>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</si>
  <si>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</si>
  <si>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</si>
  <si>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</si>
  <si>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</si>
  <si>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</si>
  <si>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</si>
  <si>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</si>
  <si>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</si>
  <si>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</si>
  <si>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</si>
  <si>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</si>
  <si>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</si>
  <si>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</si>
  <si>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</si>
  <si>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</si>
  <si>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</si>
  <si>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</si>
  <si>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</si>
  <si>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</si>
  <si>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</si>
  <si>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</si>
  <si>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</si>
  <si>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</si>
  <si>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</si>
  <si>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</si>
  <si>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</si>
  <si>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</si>
  <si>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</si>
  <si>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</si>
  <si>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</si>
  <si>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</si>
  <si>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</si>
  <si>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</si>
  <si>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</si>
  <si>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</si>
  <si>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</si>
  <si>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</si>
  <si>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</si>
  <si>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</si>
  <si>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</si>
  <si>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</si>
  <si>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</si>
  <si>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</si>
  <si>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</si>
  <si>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</si>
  <si>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</si>
  <si>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</si>
  <si>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</si>
  <si>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</si>
  <si>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</si>
  <si>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</si>
  <si>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</si>
  <si>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</si>
  <si>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</si>
  <si>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</si>
  <si>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</si>
  <si>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</si>
  <si>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</si>
  <si>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</si>
  <si>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</si>
  <si>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</si>
  <si>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</si>
  <si>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</si>
  <si>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</si>
  <si>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</si>
  <si>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</si>
  <si>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</si>
  <si>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</si>
  <si>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</si>
  <si>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</si>
  <si>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</si>
  <si>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</si>
  <si>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</si>
  <si>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</si>
  <si>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</si>
  <si>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</si>
  <si>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</si>
  <si>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</si>
  <si>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</si>
  <si>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</si>
  <si>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</si>
  <si>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</si>
  <si>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</si>
  <si>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</si>
  <si>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</si>
  <si>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</si>
  <si>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</si>
  <si>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</si>
  <si>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</si>
  <si>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</si>
  <si>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</si>
  <si>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</si>
  <si>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</si>
  <si>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</si>
  <si>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</si>
  <si>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</si>
  <si>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</si>
  <si>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</si>
  <si>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</si>
  <si>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</si>
  <si>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</si>
  <si>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</si>
  <si>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</si>
  <si>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</si>
  <si>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</si>
  <si>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</si>
  <si>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</si>
  <si>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</si>
  <si>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</si>
  <si>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</si>
  <si>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</si>
  <si>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</si>
  <si>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</si>
  <si>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</si>
  <si>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</si>
  <si>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</si>
  <si>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</si>
  <si>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</si>
  <si>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</si>
  <si>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</si>
  <si>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</si>
  <si>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</si>
  <si>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</si>
  <si>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</si>
  <si>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</si>
  <si>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</si>
  <si>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</si>
  <si>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</si>
  <si>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</si>
  <si>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</si>
  <si>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</si>
  <si>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</si>
  <si>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</si>
  <si>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</si>
  <si>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</si>
  <si>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</si>
  <si>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</si>
  <si>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</si>
  <si>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</si>
  <si>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</si>
  <si>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</si>
  <si>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</si>
  <si>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</si>
  <si>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</si>
  <si>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</si>
  <si>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</si>
  <si>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</si>
  <si>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</si>
  <si>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</si>
  <si>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</si>
  <si>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</si>
  <si>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</si>
  <si>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</si>
  <si>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</si>
  <si>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</si>
  <si>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</si>
  <si>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</si>
  <si>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</si>
  <si>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</si>
  <si>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</si>
  <si>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</si>
  <si>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</si>
  <si>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</si>
  <si>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</si>
  <si>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</si>
  <si>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</si>
  <si>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</si>
  <si>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</si>
  <si>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</si>
  <si>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</si>
  <si>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</si>
  <si>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</si>
  <si>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</si>
  <si>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</si>
  <si>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</si>
  <si>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</si>
  <si>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</si>
  <si>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</si>
  <si>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</si>
  <si>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</si>
  <si>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</si>
  <si>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</si>
  <si>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</si>
  <si>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</si>
  <si>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</si>
  <si>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</si>
  <si>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</si>
  <si>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</si>
  <si>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</si>
  <si>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</si>
  <si>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</si>
  <si>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</si>
  <si>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</si>
  <si>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</si>
  <si>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</si>
  <si>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</si>
  <si>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</si>
  <si>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</si>
  <si>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</si>
  <si>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</si>
  <si>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</si>
  <si>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</si>
  <si>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</si>
  <si>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</si>
  <si>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</si>
  <si>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</si>
  <si>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</si>
  <si>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</si>
  <si>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</si>
  <si>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</si>
  <si>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</si>
  <si>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</si>
  <si>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</si>
  <si>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</si>
  <si>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</si>
  <si>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</si>
  <si>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</si>
  <si>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</si>
  <si>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</si>
  <si>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</si>
  <si>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</si>
  <si>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</si>
  <si>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</si>
  <si>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</si>
  <si>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</si>
  <si>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</si>
  <si>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</si>
  <si>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</si>
  <si>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</si>
  <si>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</si>
  <si>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</si>
  <si>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</si>
  <si>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</si>
  <si>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</si>
  <si>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</si>
  <si>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</si>
  <si>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</si>
  <si>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</si>
  <si>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</si>
  <si>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</si>
  <si>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</si>
  <si>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</si>
  <si>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</si>
  <si>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</si>
  <si>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</si>
  <si>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</si>
  <si>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</si>
  <si>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</si>
  <si>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</si>
  <si>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</si>
  <si>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</si>
  <si>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</si>
  <si>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</si>
  <si>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</si>
  <si>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</si>
  <si>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</si>
  <si>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</si>
  <si>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</si>
  <si>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</si>
  <si>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</si>
  <si>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</si>
  <si>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</si>
  <si>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</si>
  <si>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</si>
  <si>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</si>
  <si>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</si>
  <si>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</si>
  <si>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</si>
  <si>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</si>
  <si>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</si>
  <si>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</si>
  <si>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</si>
  <si>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</si>
  <si>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</si>
  <si>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</si>
  <si>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</si>
  <si>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</si>
  <si>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</si>
  <si>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</si>
  <si>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</si>
  <si>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</si>
  <si>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</si>
  <si>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</si>
  <si>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</si>
  <si>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</si>
  <si>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</si>
  <si>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</si>
  <si>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</si>
  <si>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</si>
  <si>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</si>
  <si>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</si>
  <si>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</si>
  <si>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</si>
  <si>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</si>
  <si>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</si>
  <si>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</si>
  <si>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</si>
  <si>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</si>
  <si>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</si>
  <si>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</si>
  <si>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</si>
  <si>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</si>
  <si>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</si>
  <si>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</si>
  <si>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</si>
  <si>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</si>
  <si>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</si>
  <si>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</si>
  <si>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</si>
  <si>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</si>
  <si>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</si>
  <si>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</si>
  <si>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</si>
  <si>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</si>
  <si>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</si>
  <si>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</si>
  <si>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</si>
  <si>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</si>
  <si>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</si>
  <si>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</si>
  <si>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</si>
  <si>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</si>
  <si>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</si>
  <si>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</si>
  <si>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</si>
  <si>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</si>
  <si>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</si>
  <si>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</si>
  <si>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</si>
  <si>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</si>
  <si>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</si>
  <si>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</si>
  <si>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</si>
  <si>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</si>
  <si>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</si>
  <si>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</si>
  <si>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</si>
  <si>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</si>
  <si>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</si>
  <si>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</si>
  <si>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</si>
  <si>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</si>
  <si>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</si>
  <si>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</si>
  <si>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</si>
  <si>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</si>
  <si>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</si>
  <si>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</si>
  <si>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</si>
  <si>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</si>
  <si>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</si>
  <si>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</si>
  <si>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</si>
  <si>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</si>
  <si>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</si>
  <si>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</si>
  <si>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</si>
  <si>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</si>
  <si>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</si>
  <si>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</si>
  <si>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</si>
  <si>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</si>
  <si>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</si>
  <si>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</si>
  <si>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</si>
  <si>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</si>
  <si>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</si>
  <si>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</si>
  <si>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</si>
  <si>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</si>
  <si>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</si>
  <si>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</si>
  <si>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</si>
  <si>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</si>
  <si>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</si>
  <si>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</si>
  <si>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</si>
  <si>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</si>
  <si>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</si>
  <si>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</si>
  <si>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</si>
  <si>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</si>
  <si>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</si>
  <si>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</si>
  <si>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</si>
  <si>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</si>
  <si>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</si>
  <si>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</si>
  <si>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</si>
  <si>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</si>
  <si>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</si>
  <si>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</si>
  <si>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</si>
  <si>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</si>
  <si>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</si>
  <si>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</si>
  <si>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</si>
  <si>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</si>
  <si>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</si>
  <si>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</si>
  <si>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</si>
  <si>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</si>
  <si>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</si>
  <si>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</si>
  <si>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</si>
  <si>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</si>
  <si>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</si>
  <si>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</si>
  <si>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</si>
  <si>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</si>
  <si>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</si>
  <si>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</si>
  <si>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</si>
  <si>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</si>
  <si>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</si>
  <si>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</si>
  <si>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</si>
  <si>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</si>
  <si>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</si>
  <si>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</si>
  <si>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</si>
  <si>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</si>
  <si>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</si>
  <si>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</si>
  <si>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</si>
  <si>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</si>
  <si>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</si>
  <si>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</si>
  <si>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</si>
  <si>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</si>
  <si>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</si>
  <si>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</si>
  <si>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</si>
  <si>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</si>
  <si>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</si>
  <si>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</si>
  <si>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</si>
  <si>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</si>
  <si>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</si>
  <si>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</si>
  <si>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</si>
  <si>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</si>
  <si>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</si>
  <si>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</si>
  <si>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</si>
  <si>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</si>
  <si>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</si>
  <si>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</si>
  <si>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</si>
  <si>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</si>
  <si>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</si>
  <si>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</si>
  <si>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</si>
  <si>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</si>
  <si>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</si>
  <si>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</si>
  <si>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</si>
  <si>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</si>
  <si>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</si>
  <si>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</si>
  <si>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</si>
  <si>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</si>
  <si>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</si>
  <si>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</si>
  <si>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</si>
  <si>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</si>
  <si>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</si>
  <si>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</si>
  <si>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</si>
  <si>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</si>
  <si>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</si>
  <si>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</si>
  <si>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</si>
  <si>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</si>
  <si>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</si>
  <si>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</si>
  <si>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</si>
  <si>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</si>
  <si>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</si>
  <si>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</si>
  <si>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</si>
  <si>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</si>
  <si>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</si>
  <si>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</si>
  <si>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</si>
  <si>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</si>
  <si>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</si>
  <si>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</si>
  <si>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</si>
  <si>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</si>
  <si>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</si>
  <si>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</si>
  <si>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</si>
  <si>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</si>
  <si>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</si>
  <si>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</si>
  <si>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</si>
  <si>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</si>
  <si>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</si>
  <si>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</si>
  <si>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</si>
  <si>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</si>
  <si>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</si>
  <si>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</si>
  <si>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</si>
  <si>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</si>
  <si>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</si>
  <si>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</si>
  <si>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</si>
  <si>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</si>
  <si>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</si>
  <si>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</si>
  <si>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</si>
  <si>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</si>
  <si>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</si>
  <si>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</si>
  <si>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</si>
  <si>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</si>
  <si>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</si>
  <si>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</si>
  <si>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</si>
  <si>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</si>
  <si>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</si>
  <si>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</si>
  <si>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</si>
  <si>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</si>
  <si>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</si>
  <si>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</si>
  <si>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</si>
  <si>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</si>
  <si>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</si>
  <si>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</si>
  <si>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</si>
  <si>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</si>
  <si>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</si>
  <si>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</si>
  <si>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</si>
  <si>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</si>
  <si>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</si>
  <si>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</si>
  <si>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</si>
  <si>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</si>
  <si>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</si>
  <si>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</si>
  <si>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</si>
  <si>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</si>
  <si>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</si>
  <si>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</si>
  <si>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</si>
  <si>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</si>
  <si>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</si>
  <si>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</si>
  <si>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</si>
  <si>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</si>
  <si>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</si>
  <si>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</si>
  <si>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</si>
  <si>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</si>
  <si>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</si>
  <si>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</si>
  <si>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</si>
  <si>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</si>
  <si>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</si>
  <si>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</si>
  <si>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</si>
  <si>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</si>
  <si>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</si>
  <si>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</si>
  <si>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</si>
  <si>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</si>
  <si>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</si>
  <si>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</si>
  <si>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</si>
  <si>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</si>
  <si>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</si>
  <si>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</si>
  <si>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</si>
  <si>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</si>
  <si>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</si>
  <si>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</si>
  <si>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</si>
  <si>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</si>
  <si>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</si>
  <si>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</si>
  <si>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</si>
  <si>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</si>
  <si>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</si>
  <si>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</si>
  <si>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</si>
  <si>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</si>
  <si>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</si>
  <si>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</si>
  <si>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</si>
  <si>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</si>
  <si>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</si>
  <si>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</si>
  <si>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</si>
  <si>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</si>
  <si>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</si>
  <si>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</si>
  <si>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</si>
  <si>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</si>
  <si>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</si>
  <si>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</si>
  <si>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</si>
  <si>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</si>
  <si>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</si>
  <si>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</si>
  <si>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</si>
  <si>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</si>
  <si>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</si>
  <si>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</si>
  <si>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</si>
  <si>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</si>
  <si>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</si>
  <si>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</si>
  <si>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</si>
  <si>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</si>
  <si>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</si>
  <si>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</si>
  <si>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</si>
  <si>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</si>
  <si>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</si>
  <si>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</si>
  <si>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</si>
  <si>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</si>
  <si>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</si>
  <si>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</si>
  <si>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</si>
  <si>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</si>
  <si>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</si>
  <si>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</si>
  <si>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</si>
  <si>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</si>
  <si>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</si>
  <si>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</si>
  <si>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</si>
  <si>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</si>
  <si>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</si>
  <si>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</si>
  <si>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</si>
  <si>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</si>
  <si>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</si>
  <si>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</si>
  <si>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</si>
  <si>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</si>
  <si>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</si>
  <si>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</si>
  <si>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</si>
  <si>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</si>
  <si>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</si>
  <si>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</si>
  <si>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</si>
  <si>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</si>
  <si>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</si>
  <si>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</si>
  <si>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</si>
  <si>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</si>
  <si>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</si>
  <si>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</si>
  <si>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</si>
  <si>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</si>
  <si>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</si>
  <si>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</si>
  <si>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</si>
  <si>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</si>
  <si>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</si>
  <si>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</si>
  <si>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</si>
  <si>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</si>
  <si>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</si>
  <si>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</si>
  <si>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</si>
  <si>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</si>
  <si>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</si>
  <si>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</si>
  <si>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</si>
  <si>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</si>
  <si>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</si>
  <si>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</si>
  <si>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</si>
  <si>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</si>
  <si>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</si>
  <si>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</si>
  <si>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</si>
  <si>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</si>
  <si>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</si>
  <si>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</si>
  <si>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</si>
  <si>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</si>
  <si>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</si>
  <si>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</si>
  <si>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</si>
  <si>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</si>
  <si>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</si>
  <si>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</si>
  <si>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</si>
  <si>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</si>
  <si>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</si>
  <si>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</si>
  <si>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</si>
  <si>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</si>
  <si>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</si>
  <si>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</si>
  <si>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</si>
  <si>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</si>
  <si>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</si>
  <si>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</si>
  <si>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</si>
  <si>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</si>
  <si>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</si>
  <si>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</si>
  <si>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</si>
  <si>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</si>
  <si>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</si>
  <si>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</si>
  <si>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</si>
  <si>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</si>
  <si>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</si>
  <si>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</si>
  <si>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</si>
  <si>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</si>
  <si>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</si>
  <si>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</si>
  <si>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</si>
  <si>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</si>
  <si>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</si>
  <si>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</si>
  <si>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</si>
  <si>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</si>
  <si>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</si>
  <si>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</si>
  <si>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</si>
  <si>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</si>
  <si>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</si>
  <si>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</si>
  <si>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</si>
  <si>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</si>
  <si>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</si>
  <si>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</si>
  <si>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</si>
  <si>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</si>
  <si>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</si>
  <si>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</si>
  <si>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</si>
  <si>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</si>
  <si>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</si>
  <si>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</si>
  <si>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</si>
  <si>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</si>
  <si>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</si>
  <si>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</si>
  <si>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</si>
  <si>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</si>
  <si>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</si>
  <si>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</si>
  <si>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</si>
  <si>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</si>
  <si>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</si>
  <si>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</si>
  <si>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</si>
  <si>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</si>
  <si>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</si>
  <si>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</si>
  <si>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</si>
  <si>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</si>
  <si>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</si>
  <si>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</si>
  <si>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</si>
  <si>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</si>
  <si>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</si>
  <si>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</si>
  <si>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</si>
  <si>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</si>
  <si>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</si>
  <si>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</si>
  <si>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</si>
  <si>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</si>
  <si>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</si>
  <si>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</si>
  <si>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</si>
  <si>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</si>
  <si>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</si>
  <si>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</si>
  <si>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</si>
  <si>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</si>
  <si>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</si>
  <si>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</si>
  <si>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</si>
  <si>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</si>
  <si>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</si>
  <si>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</si>
  <si>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</si>
  <si>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</si>
  <si>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</si>
  <si>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</si>
  <si>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</si>
  <si>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</si>
  <si>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</si>
  <si>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</si>
  <si>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</si>
  <si>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</si>
  <si>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</si>
  <si>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</si>
  <si>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</si>
  <si>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</si>
  <si>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</si>
  <si>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</si>
  <si>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</si>
  <si>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</si>
  <si>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</si>
  <si>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</si>
  <si>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</si>
  <si>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</si>
  <si>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</si>
  <si>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</si>
  <si>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</si>
  <si>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</si>
  <si>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</si>
  <si>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</si>
  <si>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</si>
  <si>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</si>
  <si>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</si>
  <si>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</si>
  <si>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</si>
  <si>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</si>
  <si>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</si>
  <si>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</si>
  <si>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</si>
  <si>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</si>
  <si>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</si>
  <si>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</si>
  <si>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</si>
  <si>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</si>
  <si>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</si>
  <si>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</si>
  <si>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</si>
  <si>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</si>
  <si>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</si>
  <si>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</si>
  <si>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</si>
  <si>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</si>
  <si>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</si>
  <si>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</si>
  <si>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</si>
  <si>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</si>
  <si>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</si>
  <si>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</si>
  <si>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</si>
  <si>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</si>
  <si>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</si>
  <si>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</si>
  <si>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</si>
  <si>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</si>
  <si>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</si>
  <si>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</si>
  <si>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</si>
  <si>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</si>
  <si>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</si>
  <si>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</si>
  <si>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</si>
  <si>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</si>
  <si>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</si>
  <si>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</si>
  <si>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</si>
  <si>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</si>
  <si>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</si>
  <si>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</si>
  <si>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</si>
  <si>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</si>
  <si>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</si>
  <si>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</si>
  <si>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</si>
  <si>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</si>
  <si>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</si>
  <si>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</si>
  <si>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</si>
  <si>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</si>
  <si>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</si>
  <si>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</si>
  <si>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</si>
  <si>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</si>
  <si>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</si>
  <si>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</si>
  <si>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</si>
  <si>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</si>
  <si>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</si>
  <si>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</si>
  <si>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</si>
  <si>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</si>
  <si>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</si>
  <si>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</si>
  <si>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</si>
  <si>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</si>
  <si>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</si>
  <si>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</si>
  <si>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</si>
  <si>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</si>
  <si>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</si>
  <si>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</si>
  <si>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</si>
  <si>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</si>
  <si>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</si>
  <si>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</si>
  <si>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</si>
  <si>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</si>
  <si>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</si>
  <si>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</si>
  <si>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</si>
  <si>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</si>
  <si>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</si>
  <si>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</si>
  <si>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</si>
  <si>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</si>
  <si>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</si>
  <si>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</si>
  <si>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</si>
  <si>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</si>
  <si>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</si>
  <si>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</si>
  <si>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</si>
  <si>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</si>
  <si>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</si>
  <si>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</si>
  <si>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</si>
  <si>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</si>
  <si>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</si>
  <si>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</si>
  <si>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</si>
  <si>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</si>
  <si>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</si>
  <si>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</si>
  <si>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</si>
  <si>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</si>
  <si>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</si>
  <si>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</si>
  <si>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</si>
  <si>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</si>
  <si>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</si>
  <si>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</si>
  <si>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</si>
  <si>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</si>
  <si>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</si>
  <si>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</si>
  <si>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</si>
  <si>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</si>
  <si>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</si>
  <si>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</si>
  <si>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</si>
  <si>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</si>
  <si>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</si>
  <si>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</si>
  <si>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</si>
  <si>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</si>
  <si>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</si>
  <si>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</si>
  <si>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</si>
  <si>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</si>
  <si>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</si>
  <si>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</si>
  <si>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</si>
  <si>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</si>
  <si>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</si>
  <si>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</si>
  <si>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</si>
  <si>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</si>
  <si>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</si>
  <si>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</si>
  <si>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</si>
  <si>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</si>
  <si>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</si>
  <si>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</si>
  <si>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</si>
  <si>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</si>
  <si>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</si>
  <si>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</si>
  <si>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</si>
  <si>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</si>
  <si>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</si>
  <si>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</si>
  <si>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</si>
  <si>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</si>
  <si>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</si>
  <si>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</si>
  <si>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</si>
  <si>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</si>
  <si>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</si>
  <si>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</si>
  <si>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</si>
  <si>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</si>
  <si>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</si>
  <si>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</si>
  <si>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</si>
  <si>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</si>
  <si>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</si>
  <si>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</si>
  <si>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</si>
  <si>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</si>
  <si>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</si>
  <si>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</si>
  <si>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</si>
  <si>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</si>
  <si>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</si>
  <si>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</si>
  <si>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</si>
  <si>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</si>
  <si>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</si>
  <si>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</si>
  <si>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</si>
  <si>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</si>
  <si>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</si>
  <si>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</si>
  <si>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</si>
  <si>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</si>
  <si>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</si>
  <si>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</si>
  <si>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</si>
  <si>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</si>
  <si>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</si>
  <si>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</si>
  <si>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</si>
  <si>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</si>
  <si>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</si>
  <si>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</si>
  <si>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</si>
  <si>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</si>
  <si>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</si>
  <si>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</si>
  <si>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</si>
  <si>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</si>
  <si>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</si>
  <si>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</si>
  <si>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</si>
  <si>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</si>
  <si>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</si>
  <si>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</si>
  <si>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</si>
  <si>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</si>
  <si>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</si>
  <si>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</si>
  <si>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</si>
  <si>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</si>
  <si>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</si>
  <si>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</si>
  <si>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</si>
  <si>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</si>
  <si>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</si>
  <si>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</si>
  <si>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</si>
  <si>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</si>
  <si>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</si>
  <si>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</si>
  <si>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</si>
  <si>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</si>
  <si>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</si>
  <si>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</si>
  <si>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</si>
  <si>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</si>
  <si>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</si>
  <si>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</si>
  <si>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</si>
  <si>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</si>
  <si>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</si>
  <si>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</si>
  <si>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</si>
  <si>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</si>
  <si>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</si>
  <si>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</si>
  <si>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</si>
  <si>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</si>
  <si>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</si>
  <si>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</si>
  <si>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</si>
  <si>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</si>
  <si>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</si>
  <si>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</si>
  <si>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</si>
  <si>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</si>
  <si>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</si>
  <si>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</si>
  <si>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</si>
  <si>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</si>
  <si>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</si>
  <si>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</si>
  <si>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</si>
  <si>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</si>
  <si>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</si>
  <si>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</si>
  <si>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</si>
  <si>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</si>
  <si>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</si>
  <si>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</si>
  <si>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</si>
  <si>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</si>
  <si>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</si>
  <si>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</si>
  <si>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</si>
  <si>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</si>
  <si>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</si>
  <si>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</si>
  <si>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</si>
  <si>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</si>
  <si>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</si>
  <si>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</si>
  <si>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</si>
  <si>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</si>
  <si>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</si>
  <si>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</si>
  <si>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</si>
  <si>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</si>
  <si>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</si>
  <si>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</si>
  <si>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</si>
  <si>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</si>
  <si>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</si>
  <si>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</si>
  <si>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</si>
  <si>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</si>
  <si>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</si>
  <si>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</si>
  <si>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</si>
  <si>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</si>
  <si>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</si>
  <si>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</si>
  <si>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</si>
  <si>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</si>
  <si>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</si>
  <si>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</si>
  <si>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</si>
  <si>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</si>
  <si>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</si>
  <si>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</si>
  <si>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</si>
  <si>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</si>
  <si>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</si>
  <si>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</si>
  <si>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</si>
  <si>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</si>
  <si>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</si>
  <si>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</si>
  <si>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</si>
  <si>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</si>
  <si>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</si>
  <si>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</si>
  <si>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</si>
  <si>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</si>
  <si>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</si>
  <si>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</si>
  <si>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</si>
  <si>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</si>
  <si>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</si>
  <si>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</si>
  <si>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</si>
  <si>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</si>
  <si>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</si>
  <si>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</si>
  <si>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</si>
  <si>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</si>
  <si>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</si>
  <si>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</si>
  <si>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</si>
  <si>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</si>
  <si>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</si>
  <si>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</si>
  <si>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</si>
  <si>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</si>
  <si>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</si>
  <si>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</si>
  <si>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</si>
  <si>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</si>
  <si>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</si>
  <si>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</si>
  <si>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</si>
  <si>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</si>
  <si>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</si>
  <si>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</si>
  <si>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</si>
  <si>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</si>
  <si>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</si>
  <si>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</si>
  <si>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</si>
  <si>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</si>
  <si>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</si>
  <si>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</si>
  <si>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</si>
  <si>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</si>
  <si>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</si>
  <si>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</si>
  <si>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</si>
  <si>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</si>
  <si>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</si>
  <si>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</si>
  <si>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</si>
  <si>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</si>
  <si>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</si>
  <si>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</si>
  <si>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</si>
  <si>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</si>
  <si>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</si>
  <si>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</si>
  <si>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</si>
  <si>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</si>
  <si>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</si>
  <si>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</si>
  <si>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</si>
  <si>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</si>
  <si>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</si>
  <si>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</si>
  <si>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</si>
  <si>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</si>
  <si>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</si>
  <si>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</si>
  <si>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</si>
  <si>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</si>
  <si>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</si>
  <si>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</si>
  <si>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</si>
  <si>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</si>
  <si>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</si>
  <si>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</si>
  <si>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</si>
  <si>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</si>
  <si>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</si>
  <si>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</si>
  <si>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</si>
  <si>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</si>
  <si>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</si>
  <si>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</si>
  <si>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</si>
  <si>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</si>
  <si>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</si>
  <si>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</si>
  <si>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</si>
  <si>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</si>
  <si>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</si>
  <si>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</si>
  <si>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</si>
  <si>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</si>
  <si>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</si>
  <si>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</si>
  <si>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</si>
  <si>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</si>
  <si>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</si>
  <si>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</si>
  <si>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</si>
  <si>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</si>
  <si>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</si>
  <si>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</si>
  <si>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</si>
  <si>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</si>
  <si>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</si>
  <si>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</si>
  <si>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</si>
  <si>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</si>
  <si>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</si>
  <si>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</si>
  <si>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</si>
  <si>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</si>
  <si>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</si>
  <si>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</si>
  <si>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</si>
  <si>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</si>
  <si>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</si>
  <si>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</si>
  <si>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</si>
  <si>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</si>
  <si>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</si>
  <si>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</si>
  <si>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</si>
  <si>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</si>
  <si>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</si>
  <si>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</si>
  <si>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</si>
  <si>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</si>
  <si>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</si>
  <si>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</si>
  <si>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</si>
  <si>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</si>
  <si>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</si>
  <si>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</si>
  <si>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</si>
  <si>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</si>
  <si>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</si>
  <si>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</si>
  <si>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</si>
  <si>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</si>
  <si>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</si>
  <si>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</si>
  <si>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</si>
  <si>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</si>
  <si>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</si>
  <si>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</si>
  <si>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</si>
  <si>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</si>
  <si>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</si>
  <si>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</si>
  <si>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</si>
  <si>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</si>
  <si>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</si>
  <si>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</si>
  <si>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</si>
  <si>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</si>
  <si>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</si>
  <si>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</si>
  <si>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</si>
  <si>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</si>
  <si>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</si>
  <si>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</si>
  <si>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</si>
  <si>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</si>
  <si>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</si>
  <si>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</si>
  <si>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</si>
  <si>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</si>
  <si>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</si>
  <si>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</si>
  <si>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</si>
  <si>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</si>
  <si>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</si>
  <si>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</si>
  <si>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</si>
  <si>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</si>
  <si>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</si>
  <si>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</si>
  <si>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</si>
  <si>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</si>
  <si>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</si>
  <si>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</si>
  <si>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</si>
  <si>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</si>
  <si>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</si>
  <si>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</si>
  <si>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</si>
  <si>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</si>
  <si>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</si>
  <si>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</si>
  <si>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</si>
  <si>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</si>
  <si>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</si>
  <si>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</si>
  <si>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</si>
  <si>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</si>
  <si>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</si>
  <si>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</si>
  <si>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</si>
  <si>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</si>
  <si>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</si>
  <si>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</si>
  <si>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</si>
  <si>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</si>
  <si>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</si>
  <si>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</si>
  <si>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</si>
  <si>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</si>
  <si>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</si>
  <si>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</si>
  <si>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</si>
  <si>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</si>
  <si>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</si>
  <si>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</si>
  <si>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</si>
  <si>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</si>
  <si>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</si>
  <si>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</si>
  <si>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</si>
  <si>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</si>
  <si>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</si>
  <si>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</si>
  <si>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</si>
  <si>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</si>
  <si>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</si>
  <si>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</si>
  <si>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</si>
  <si>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</si>
  <si>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</si>
  <si>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</si>
  <si>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</si>
  <si>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</si>
  <si>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</si>
  <si>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</si>
  <si>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</si>
  <si>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</si>
  <si>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</si>
  <si>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</si>
  <si>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</si>
  <si>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</si>
  <si>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</si>
  <si>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</si>
  <si>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</si>
  <si>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</si>
  <si>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</si>
  <si>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</si>
  <si>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</si>
  <si>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</si>
  <si>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</si>
  <si>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</si>
  <si>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</si>
  <si>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</si>
  <si>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</si>
  <si>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</si>
  <si>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</si>
  <si>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</si>
  <si>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</si>
  <si>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</si>
  <si>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</si>
  <si>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</si>
  <si>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</si>
  <si>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</si>
  <si>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</si>
  <si>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</si>
  <si>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</si>
  <si>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</si>
  <si>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</si>
  <si>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</si>
  <si>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</si>
  <si>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</si>
  <si>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</si>
  <si>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</si>
  <si>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</si>
  <si>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</si>
  <si>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</si>
  <si>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</si>
  <si>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</si>
  <si>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</si>
  <si>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</si>
  <si>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</si>
  <si>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</si>
  <si>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</si>
  <si>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</si>
  <si>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</si>
  <si>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</si>
  <si>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</si>
  <si>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</si>
  <si>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</si>
  <si>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</si>
  <si>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</si>
  <si>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</si>
  <si>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</si>
  <si>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</si>
  <si>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</si>
  <si>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</si>
  <si>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</si>
  <si>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</si>
  <si>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</si>
  <si>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</si>
  <si>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</si>
  <si>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</si>
  <si>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</si>
  <si>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</si>
  <si>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</si>
  <si>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</si>
  <si>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</si>
  <si>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</si>
  <si>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</si>
  <si>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</si>
  <si>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</si>
  <si>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</si>
  <si>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</si>
  <si>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</si>
  <si>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</si>
  <si>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</si>
  <si>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</si>
  <si>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</si>
  <si>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</si>
  <si>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</si>
  <si>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</si>
  <si>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</si>
  <si>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</si>
  <si>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</si>
  <si>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</si>
  <si>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</si>
  <si>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</si>
  <si>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</si>
  <si>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</si>
  <si>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</si>
  <si>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</si>
  <si>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</si>
  <si>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</si>
  <si>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</si>
  <si>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</si>
  <si>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</si>
  <si>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</si>
  <si>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</si>
  <si>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</si>
  <si>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</si>
  <si>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</si>
  <si>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</si>
  <si>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</si>
  <si>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</si>
  <si>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</si>
  <si>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</si>
  <si>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</si>
  <si>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</si>
  <si>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</si>
  <si>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</si>
  <si>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</si>
  <si>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</si>
  <si>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</si>
  <si>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</si>
  <si>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</si>
  <si>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</si>
  <si>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</si>
  <si>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</si>
  <si>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</si>
  <si>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</si>
  <si>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</si>
  <si>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</si>
  <si>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</si>
  <si>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</si>
  <si>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</si>
  <si>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</si>
  <si>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</si>
  <si>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</si>
  <si>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</si>
  <si>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</si>
  <si>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</si>
  <si>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</si>
  <si>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</si>
  <si>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</si>
  <si>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</si>
  <si>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</si>
  <si>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</si>
  <si>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</si>
  <si>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</si>
  <si>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</si>
  <si>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</si>
  <si>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</si>
  <si>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</si>
  <si>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</si>
  <si>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</si>
  <si>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</si>
  <si>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</si>
  <si>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</si>
  <si>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</si>
  <si>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</si>
  <si>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</si>
  <si>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</si>
  <si>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</si>
  <si>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</si>
  <si>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</si>
  <si>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</si>
  <si>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</si>
  <si>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</si>
  <si>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</si>
  <si>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</si>
  <si>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</si>
  <si>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</si>
  <si>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</si>
  <si>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</si>
  <si>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</si>
  <si>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</si>
  <si>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</si>
  <si>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</si>
  <si>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</si>
  <si>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</si>
  <si>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</si>
  <si>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</si>
  <si>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</si>
  <si>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</si>
  <si>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</si>
  <si>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</si>
  <si>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</si>
  <si>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</si>
  <si>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</si>
  <si>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</si>
  <si>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</si>
  <si>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</si>
  <si>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</si>
  <si>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</si>
  <si>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</si>
  <si>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</si>
  <si>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</si>
  <si>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</si>
  <si>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</si>
  <si>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</si>
  <si>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</si>
  <si>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</si>
  <si>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</si>
  <si>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</si>
  <si>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</si>
  <si>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</si>
  <si>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</si>
  <si>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</si>
  <si>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</si>
  <si>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</si>
  <si>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</si>
  <si>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</si>
  <si>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</si>
  <si>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</si>
  <si>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</si>
  <si>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</si>
  <si>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</si>
  <si>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</si>
  <si>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</si>
  <si>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</si>
  <si>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</si>
  <si>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</si>
  <si>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</si>
  <si>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</si>
  <si>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</si>
  <si>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</si>
  <si>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</si>
  <si>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</si>
  <si>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</si>
  <si>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</si>
  <si>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</si>
  <si>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</si>
  <si>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</si>
  <si>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</si>
  <si>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</si>
  <si>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</si>
  <si>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</si>
  <si>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</si>
  <si>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</si>
  <si>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</si>
  <si>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</si>
  <si>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</si>
  <si>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</si>
  <si>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</si>
  <si>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</si>
  <si>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</si>
  <si>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</si>
  <si>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</si>
  <si>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</si>
  <si>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</si>
  <si>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</si>
  <si>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</si>
  <si>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</si>
  <si>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</si>
  <si>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</si>
  <si>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</si>
  <si>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</si>
  <si>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</si>
  <si>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</si>
  <si>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</si>
  <si>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</si>
  <si>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</si>
  <si>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</si>
  <si>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</si>
  <si>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</si>
  <si>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</si>
  <si>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</si>
  <si>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</si>
  <si>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</si>
  <si>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</si>
  <si>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</si>
  <si>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</si>
  <si>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</si>
  <si>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</si>
  <si>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</si>
  <si>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</si>
  <si>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</si>
  <si>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</si>
  <si>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</si>
  <si>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</si>
  <si>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</si>
  <si>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</si>
  <si>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</si>
  <si>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</si>
  <si>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</si>
  <si>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</si>
  <si>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</si>
  <si>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</si>
  <si>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</si>
  <si>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</si>
  <si>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</si>
  <si>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</si>
  <si>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</si>
  <si>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</si>
  <si>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</si>
  <si>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</si>
  <si>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</si>
  <si>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</si>
  <si>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</si>
  <si>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</si>
  <si>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</si>
  <si>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</si>
  <si>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</si>
  <si>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</si>
  <si>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</si>
  <si>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</si>
  <si>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</si>
  <si>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</si>
  <si>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</si>
  <si>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</si>
  <si>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</si>
  <si>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</si>
  <si>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</si>
  <si>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</si>
  <si>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</si>
  <si>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</si>
  <si>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</si>
  <si>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</si>
  <si>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</si>
  <si>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</si>
  <si>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</si>
  <si>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</si>
  <si>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</si>
  <si>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</si>
  <si>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</si>
  <si>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</si>
  <si>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</si>
  <si>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</si>
  <si>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</si>
  <si>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</si>
  <si>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</si>
  <si>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</si>
  <si>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</si>
  <si>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</si>
  <si>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</si>
  <si>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</si>
  <si>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</si>
  <si>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</si>
  <si>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</si>
  <si>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</si>
  <si>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</si>
  <si>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</si>
  <si>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</si>
  <si>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</si>
  <si>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</si>
  <si>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</si>
  <si>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</si>
  <si>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</si>
  <si>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</si>
  <si>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</si>
  <si>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</si>
  <si>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</si>
  <si>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</si>
  <si>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</si>
  <si>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</si>
  <si>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</si>
  <si>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</si>
  <si>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</si>
  <si>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</si>
  <si>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</si>
  <si>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</si>
  <si>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</si>
  <si>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</si>
  <si>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</si>
  <si>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</si>
  <si>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</si>
  <si>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</si>
  <si>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</si>
  <si>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</si>
  <si>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</si>
  <si>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</si>
  <si>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</si>
  <si>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</si>
  <si>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</si>
  <si>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</si>
  <si>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</si>
  <si>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</si>
  <si>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</si>
  <si>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</si>
  <si>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</si>
  <si>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</si>
  <si>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</si>
  <si>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</si>
  <si>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</si>
  <si>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</si>
  <si>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</si>
  <si>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</si>
  <si>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</si>
  <si>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</si>
  <si>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</si>
  <si>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</si>
  <si>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</si>
  <si>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</si>
  <si>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</si>
  <si>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</si>
  <si>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</si>
  <si>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</si>
  <si>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</si>
  <si>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</si>
  <si>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</si>
  <si>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</si>
  <si>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</si>
  <si>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</si>
  <si>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</si>
  <si>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</si>
  <si>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</si>
  <si>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</si>
  <si>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</si>
  <si>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</si>
  <si>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</si>
  <si>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</si>
  <si>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</si>
  <si>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</si>
  <si>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</si>
  <si>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</si>
  <si>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</si>
  <si>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</si>
  <si>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</si>
  <si>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</si>
  <si>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</si>
  <si>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</si>
  <si>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</si>
  <si>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</si>
  <si>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</si>
  <si>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</si>
  <si>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</si>
  <si>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</si>
  <si>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</si>
  <si>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</si>
  <si>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</si>
  <si>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</si>
  <si>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</si>
  <si>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</si>
  <si>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</si>
  <si>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</si>
  <si>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</si>
  <si>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</si>
  <si>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</si>
  <si>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</si>
  <si>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</si>
  <si>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</si>
  <si>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</si>
  <si>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</si>
  <si>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</si>
  <si>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</si>
  <si>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</si>
  <si>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</si>
  <si>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</si>
  <si>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</si>
  <si>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</si>
  <si>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</si>
  <si>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</si>
  <si>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</si>
  <si>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</si>
  <si>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</si>
  <si>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</si>
  <si>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</si>
  <si>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</si>
  <si>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</si>
  <si>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</si>
  <si>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</si>
  <si>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</si>
  <si>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</si>
  <si>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</si>
  <si>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</si>
  <si>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</si>
  <si>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</si>
  <si>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</si>
  <si>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</si>
  <si>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</si>
  <si>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</si>
  <si>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</si>
  <si>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</si>
  <si>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</si>
  <si>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</si>
  <si>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</si>
  <si>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</si>
  <si>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</si>
  <si>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</si>
  <si>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</si>
  <si>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</si>
  <si>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</si>
  <si>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</si>
  <si>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</si>
  <si>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</si>
  <si>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</si>
  <si>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</si>
  <si>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</si>
  <si>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</si>
  <si>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</si>
  <si>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</si>
  <si>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</si>
  <si>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</si>
  <si>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</si>
  <si>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</si>
  <si>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</si>
  <si>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</si>
  <si>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</si>
  <si>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</si>
  <si>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</si>
  <si>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</si>
  <si>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</si>
  <si>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</si>
  <si>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</si>
  <si>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</si>
  <si>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</si>
  <si>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</si>
  <si>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</si>
  <si>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</si>
  <si>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</si>
  <si>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</si>
  <si>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</si>
  <si>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</si>
  <si>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</si>
  <si>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</si>
  <si>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</si>
  <si>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</si>
  <si>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</si>
  <si>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</si>
  <si>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</si>
  <si>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</si>
  <si>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</si>
  <si>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</si>
  <si>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</si>
  <si>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</si>
  <si>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</si>
  <si>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</si>
  <si>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</si>
  <si>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</si>
  <si>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</si>
  <si>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</si>
  <si>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</si>
  <si>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</si>
  <si>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</si>
  <si>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</si>
  <si>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</si>
  <si>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</si>
  <si>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</si>
  <si>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</si>
  <si>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</si>
  <si>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</si>
  <si>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</si>
  <si>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</si>
  <si>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</si>
  <si>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</si>
  <si>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</si>
  <si>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</si>
  <si>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</si>
  <si>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</si>
  <si>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</si>
  <si>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</si>
  <si>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</si>
  <si>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</si>
  <si>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</si>
  <si>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</si>
  <si>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</si>
  <si>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</si>
  <si>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</si>
  <si>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</si>
  <si>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</si>
  <si>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</si>
  <si>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</si>
  <si>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</si>
  <si>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</si>
  <si>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</si>
  <si>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</si>
  <si>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</si>
  <si>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</si>
  <si>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</si>
  <si>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</si>
  <si>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</si>
  <si>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</si>
  <si>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</si>
  <si>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</si>
  <si>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</si>
  <si>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</si>
  <si>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</si>
  <si>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</si>
  <si>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</si>
  <si>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</si>
  <si>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</si>
  <si>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</si>
  <si>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</si>
  <si>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</si>
  <si>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</si>
  <si>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</si>
  <si>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</si>
  <si>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</si>
  <si>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</si>
  <si>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</si>
  <si>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</si>
  <si>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</si>
  <si>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</si>
  <si>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</si>
  <si>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</si>
  <si>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</si>
  <si>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</si>
  <si>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</si>
  <si>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</si>
  <si>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</si>
  <si>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</si>
  <si>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</si>
  <si>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</si>
  <si>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</si>
  <si>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</si>
  <si>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</si>
  <si>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</si>
  <si>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</si>
  <si>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</si>
  <si>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</si>
  <si>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</si>
  <si>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</si>
  <si>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</si>
  <si>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</si>
  <si>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</si>
  <si>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</si>
  <si>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</si>
  <si>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</si>
  <si>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</si>
  <si>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</si>
  <si>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</si>
  <si>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</si>
  <si>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</si>
  <si>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</si>
  <si>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</si>
  <si>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</si>
  <si>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</si>
  <si>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</si>
  <si>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</si>
  <si>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</si>
  <si>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</si>
  <si>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</si>
  <si>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</si>
  <si>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</si>
  <si>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</si>
  <si>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</si>
  <si>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</si>
  <si>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</si>
  <si>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</si>
  <si>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</si>
  <si>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</si>
  <si>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</si>
  <si>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</si>
  <si>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</si>
  <si>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</si>
  <si>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</si>
  <si>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</si>
  <si>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</si>
  <si>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</si>
  <si>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</si>
  <si>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</si>
  <si>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</si>
  <si>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</si>
  <si>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</si>
  <si>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</si>
  <si>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</si>
  <si>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</si>
  <si>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</si>
  <si>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</si>
  <si>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</si>
  <si>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</si>
  <si>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</si>
  <si>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</si>
  <si>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</si>
  <si>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</si>
  <si>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</si>
  <si>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</si>
  <si>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</si>
  <si>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</si>
  <si>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</si>
  <si>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</si>
  <si>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</si>
  <si>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</si>
  <si>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</si>
  <si>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</si>
  <si>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</si>
  <si>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</si>
  <si>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</si>
  <si>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</si>
  <si>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</si>
  <si>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</si>
  <si>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</si>
  <si>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</si>
  <si>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</si>
  <si>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</si>
  <si>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</si>
  <si>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</si>
  <si>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</si>
  <si>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</si>
  <si>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</si>
  <si>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</si>
  <si>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</si>
  <si>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</si>
  <si>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</si>
  <si>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</si>
  <si>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</si>
  <si>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</si>
  <si>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</si>
  <si>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</si>
  <si>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</si>
  <si>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</si>
  <si>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</si>
  <si>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</si>
  <si>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</si>
  <si>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</si>
  <si>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</si>
  <si>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</si>
  <si>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</si>
  <si>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</si>
  <si>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</si>
  <si>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</si>
  <si>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</si>
  <si>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</si>
  <si>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</si>
  <si>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</si>
  <si>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</si>
  <si>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</si>
  <si>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</si>
  <si>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</si>
  <si>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</si>
  <si>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</si>
  <si>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</si>
  <si>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</si>
  <si>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</si>
  <si>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</si>
  <si>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</si>
  <si>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</si>
  <si>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</si>
  <si>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</si>
  <si>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</si>
  <si>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</si>
  <si>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</si>
  <si>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</si>
  <si>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</si>
  <si>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</si>
  <si>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</si>
  <si>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</si>
  <si>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</si>
  <si>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</si>
  <si>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</si>
  <si>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</si>
  <si>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</si>
  <si>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</si>
  <si>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</si>
  <si>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</si>
  <si>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</si>
  <si>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</si>
  <si>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</si>
  <si>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</si>
  <si>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</si>
  <si>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</si>
  <si>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</si>
  <si>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</si>
  <si>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</si>
  <si>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</si>
  <si>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</si>
  <si>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</si>
  <si>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</si>
  <si>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</si>
  <si>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</si>
  <si>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</si>
  <si>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</si>
  <si>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</si>
  <si>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</si>
  <si>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</si>
  <si>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</si>
  <si>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</si>
  <si>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</si>
  <si>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</si>
  <si>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</si>
  <si>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</si>
  <si>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</si>
  <si>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</si>
  <si>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</si>
  <si>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</si>
  <si>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</si>
  <si>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</si>
  <si>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</si>
  <si>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</si>
  <si>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</si>
  <si>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</si>
  <si>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</si>
  <si>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</si>
  <si>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</si>
  <si>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</si>
  <si>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</si>
  <si>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</si>
  <si>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</si>
  <si>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</si>
  <si>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</si>
  <si>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</si>
  <si>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</si>
  <si>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</si>
  <si>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</si>
  <si>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</si>
  <si>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</si>
  <si>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</si>
  <si>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</si>
  <si>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</si>
  <si>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</si>
  <si>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</si>
  <si>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</si>
  <si>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</si>
  <si>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</si>
  <si>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</si>
  <si>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</si>
  <si>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</si>
  <si>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</si>
  <si>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</si>
  <si>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</si>
  <si>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</si>
  <si>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</si>
  <si>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</si>
  <si>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</si>
  <si>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</si>
  <si>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</si>
  <si>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</si>
  <si>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</si>
  <si>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</si>
  <si>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</si>
  <si>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</si>
  <si>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</si>
  <si>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</si>
  <si>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</si>
  <si>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</si>
  <si>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</si>
  <si>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</si>
  <si>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</si>
  <si>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</si>
  <si>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</si>
  <si>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</si>
  <si>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</si>
  <si>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</si>
  <si>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</si>
  <si>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</si>
  <si>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</si>
  <si>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</si>
  <si>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</si>
  <si>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</si>
  <si>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</si>
  <si>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</si>
  <si>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</si>
  <si>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</si>
  <si>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</si>
  <si>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</si>
  <si>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</si>
  <si>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</si>
  <si>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</si>
  <si>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</si>
  <si>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</si>
  <si>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</si>
  <si>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</si>
  <si>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</si>
  <si>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</si>
  <si>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</si>
  <si>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</si>
  <si>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</si>
  <si>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</si>
  <si>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</si>
  <si>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</si>
  <si>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</si>
  <si>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</si>
  <si>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</si>
  <si>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</si>
  <si>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</si>
  <si>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</si>
  <si>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</si>
  <si>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</si>
  <si>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</si>
  <si>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</si>
  <si>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</si>
  <si>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</si>
  <si>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</si>
  <si>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</si>
  <si>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</si>
  <si>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</si>
  <si>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</si>
  <si>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</si>
  <si>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</si>
  <si>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</si>
  <si>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</si>
  <si>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</si>
  <si>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</si>
  <si>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</si>
  <si>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</si>
  <si>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</si>
  <si>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</si>
  <si>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</si>
  <si>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</si>
  <si>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</si>
  <si>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</si>
  <si>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</si>
  <si>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</si>
  <si>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</si>
  <si>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</si>
  <si>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</si>
  <si>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</si>
  <si>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</si>
  <si>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</si>
  <si>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</si>
  <si>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</si>
  <si>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</si>
  <si>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</si>
  <si>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</si>
  <si>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</si>
  <si>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</si>
  <si>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</si>
  <si>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</si>
  <si>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</si>
  <si>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</si>
  <si>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</si>
  <si>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</si>
  <si>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</si>
  <si>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</si>
  <si>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</si>
  <si>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</si>
  <si>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</si>
  <si>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</si>
  <si>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</si>
  <si>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</si>
  <si>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</si>
  <si>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</si>
  <si>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</si>
  <si>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</si>
  <si>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</si>
  <si>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</si>
  <si>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</si>
  <si>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</si>
  <si>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</si>
  <si>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</si>
  <si>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</si>
  <si>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</si>
  <si>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</si>
  <si>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</si>
  <si>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</si>
  <si>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</si>
  <si>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</si>
  <si>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</si>
  <si>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</si>
  <si>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</si>
  <si>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</si>
  <si>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</si>
  <si>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</si>
  <si>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</si>
  <si>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</si>
  <si>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</si>
  <si>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</si>
  <si>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</si>
  <si>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</si>
  <si>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</si>
  <si>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</si>
  <si>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</si>
  <si>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</si>
  <si>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</si>
  <si>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</si>
  <si>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</si>
  <si>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</si>
  <si>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</si>
  <si>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</si>
  <si>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</si>
  <si>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</si>
  <si>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</si>
  <si>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</si>
  <si>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</si>
  <si>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</si>
  <si>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</si>
  <si>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</si>
  <si>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</si>
  <si>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</si>
  <si>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</si>
  <si>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</si>
  <si>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</si>
  <si>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</si>
  <si>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</si>
  <si>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</si>
  <si>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</si>
  <si>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</si>
  <si>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</si>
  <si>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</si>
  <si>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</si>
  <si>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</si>
  <si>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</si>
  <si>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</si>
  <si>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</si>
  <si>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</si>
  <si>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</si>
  <si>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</si>
  <si>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</si>
  <si>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</si>
  <si>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</si>
  <si>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</si>
  <si>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</si>
  <si>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</si>
  <si>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</si>
  <si>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</si>
  <si>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</si>
  <si>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</si>
  <si>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</si>
  <si>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</si>
  <si>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</si>
  <si>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</si>
  <si>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</si>
  <si>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</si>
  <si>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</si>
  <si>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</si>
  <si>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</si>
  <si>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</si>
  <si>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</si>
  <si>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</si>
  <si>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</si>
  <si>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</si>
  <si>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</si>
  <si>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</si>
  <si>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</si>
  <si>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</si>
  <si>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</si>
  <si>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</si>
  <si>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</si>
  <si>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</si>
  <si>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</si>
  <si>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</si>
  <si>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</si>
  <si>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</si>
  <si>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</si>
  <si>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</si>
  <si>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</si>
  <si>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</si>
  <si>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</si>
  <si>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</si>
  <si>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</si>
  <si>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</si>
  <si>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</si>
  <si>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</si>
  <si>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</si>
  <si>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</si>
  <si>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</si>
  <si>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</si>
  <si>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</si>
  <si>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</si>
  <si>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</si>
  <si>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</si>
  <si>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</si>
  <si>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</si>
  <si>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</si>
  <si>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</si>
  <si>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</si>
  <si>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</si>
  <si>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</si>
  <si>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</si>
  <si>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</si>
  <si>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</si>
  <si>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</si>
  <si>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</si>
  <si>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</si>
  <si>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</si>
  <si>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</si>
  <si>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</si>
  <si>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</si>
  <si>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</si>
  <si>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</si>
  <si>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</si>
  <si>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</si>
  <si>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</si>
  <si>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</si>
  <si>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</si>
  <si>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</si>
  <si>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</si>
  <si>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</si>
  <si>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</si>
  <si>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</si>
  <si>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</si>
  <si>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</si>
  <si>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</si>
  <si>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</si>
  <si>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</si>
  <si>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</si>
  <si>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</si>
  <si>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</si>
  <si>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</si>
  <si>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</si>
  <si>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</si>
  <si>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</si>
  <si>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</si>
  <si>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</si>
  <si>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</si>
  <si>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</si>
  <si>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</si>
  <si>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</si>
  <si>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</si>
  <si>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</si>
  <si>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</si>
  <si>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</si>
  <si>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</si>
  <si>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</si>
  <si>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</si>
  <si>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</si>
  <si>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</si>
  <si>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</si>
  <si>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</si>
  <si>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</si>
  <si>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</si>
  <si>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</si>
  <si>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</si>
  <si>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</si>
  <si>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</si>
  <si>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</si>
  <si>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</si>
  <si>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</si>
  <si>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</si>
  <si>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</si>
  <si>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</si>
  <si>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</si>
  <si>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</si>
  <si>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</si>
  <si>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</si>
  <si>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</si>
  <si>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</si>
  <si>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</si>
  <si>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</si>
  <si>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</si>
  <si>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</si>
  <si>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</si>
  <si>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</si>
  <si>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</si>
  <si>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</si>
  <si>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</si>
  <si>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</si>
  <si>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</si>
  <si>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</si>
  <si>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</si>
  <si>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</si>
  <si>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</si>
  <si>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</si>
  <si>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</si>
  <si>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</si>
  <si>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</si>
  <si>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</si>
  <si>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</si>
  <si>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</si>
  <si>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</si>
  <si>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</si>
  <si>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</si>
  <si>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</si>
  <si>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</si>
  <si>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</si>
  <si>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</si>
  <si>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</si>
  <si>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</si>
  <si>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</si>
  <si>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</si>
  <si>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</si>
  <si>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</si>
  <si>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</si>
  <si>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</si>
  <si>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</si>
  <si>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</si>
  <si>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</si>
  <si>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</si>
  <si>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</si>
  <si>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</si>
  <si>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</si>
  <si>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</si>
  <si>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</si>
  <si>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</si>
  <si>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</si>
  <si>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</si>
  <si>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</si>
  <si>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</si>
  <si>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</si>
  <si>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</si>
  <si>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</si>
  <si>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</si>
  <si>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</si>
  <si>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</si>
  <si>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</si>
  <si>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</si>
  <si>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</si>
  <si>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</si>
  <si>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</si>
  <si>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</si>
  <si>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</si>
  <si>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</si>
  <si>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</si>
  <si>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</si>
  <si>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</si>
  <si>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</si>
  <si>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</si>
  <si>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</si>
  <si>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</si>
  <si>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</si>
  <si>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</si>
  <si>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</si>
  <si>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</si>
  <si>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</si>
  <si>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</si>
  <si>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</si>
  <si>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</si>
  <si>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</si>
  <si>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</si>
  <si>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</si>
  <si>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</si>
  <si>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</si>
  <si>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</si>
  <si>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</si>
  <si>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</si>
  <si>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</si>
  <si>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</si>
  <si>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</si>
  <si>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</si>
  <si>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</si>
  <si>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</si>
  <si>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</si>
  <si>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</si>
  <si>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</si>
  <si>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</si>
  <si>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</si>
  <si>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</si>
  <si>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</si>
  <si>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</si>
  <si>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</si>
  <si>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</si>
  <si>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</si>
  <si>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</si>
  <si>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</si>
  <si>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</si>
  <si>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</si>
  <si>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</si>
  <si>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</si>
  <si>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</si>
  <si>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</si>
  <si>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</si>
  <si>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</si>
  <si>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</si>
  <si>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</si>
  <si>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</si>
  <si>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</si>
  <si>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</si>
  <si>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</si>
  <si>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</si>
  <si>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</si>
  <si>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</si>
  <si>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</si>
  <si>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</si>
  <si>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</si>
  <si>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</si>
  <si>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</si>
  <si>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</si>
  <si>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</si>
  <si>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</si>
  <si>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</si>
  <si>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</si>
  <si>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</si>
  <si>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</si>
  <si>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</si>
  <si>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</si>
  <si>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</si>
  <si>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</si>
  <si>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</si>
  <si>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</si>
  <si>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</si>
  <si>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</si>
  <si>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</si>
  <si>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</si>
  <si>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</si>
  <si>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</si>
  <si>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</si>
  <si>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</si>
  <si>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</si>
  <si>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</si>
  <si>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</si>
  <si>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</si>
  <si>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</si>
  <si>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</si>
  <si>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</si>
  <si>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</si>
  <si>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</si>
  <si>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</si>
  <si>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</si>
  <si>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</si>
  <si>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</si>
  <si>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</si>
  <si>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</si>
  <si>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</si>
  <si>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</si>
  <si>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</si>
  <si>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</si>
  <si>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</si>
  <si>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</si>
  <si>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</si>
  <si>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</si>
  <si>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</si>
  <si>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</si>
  <si>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</si>
  <si>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</si>
  <si>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</si>
  <si>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</si>
  <si>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</si>
  <si>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</si>
  <si>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</si>
  <si>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</si>
  <si>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</si>
  <si>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</si>
  <si>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</si>
  <si>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</si>
  <si>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</si>
  <si>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</si>
  <si>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</si>
  <si>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</si>
  <si>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</si>
  <si>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</si>
  <si>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</si>
  <si>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</si>
  <si>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</si>
  <si>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</si>
  <si>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</si>
  <si>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</si>
  <si>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</si>
  <si>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</si>
  <si>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</si>
  <si>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</si>
  <si>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</si>
  <si>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</si>
  <si>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</si>
  <si>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</si>
  <si>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</si>
  <si>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</si>
  <si>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</si>
  <si>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</si>
  <si>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</si>
  <si>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</si>
  <si>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</si>
  <si>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</si>
  <si>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</si>
  <si>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</si>
  <si>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</si>
  <si>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</si>
  <si>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</si>
  <si>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</si>
  <si>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</si>
  <si>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</si>
  <si>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</si>
  <si>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</si>
  <si>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</si>
  <si>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</si>
  <si>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</si>
  <si>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</si>
  <si>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</si>
  <si>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</si>
  <si>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</si>
  <si>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</si>
  <si>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</si>
  <si>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</si>
  <si>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</si>
  <si>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</si>
  <si>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</si>
  <si>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</si>
  <si>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</si>
  <si>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</si>
  <si>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</si>
  <si>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</si>
  <si>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</si>
  <si>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</si>
  <si>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</si>
  <si>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</si>
  <si>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</si>
  <si>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</si>
  <si>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</si>
  <si>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</si>
  <si>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</si>
  <si>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</si>
  <si>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</si>
  <si>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</si>
  <si>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</si>
  <si>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</si>
  <si>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</si>
  <si>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</si>
  <si>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</si>
  <si>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</si>
  <si>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</si>
  <si>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</si>
  <si>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</si>
  <si>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</si>
  <si>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</si>
  <si>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</si>
  <si>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</si>
  <si>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</si>
  <si>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</si>
  <si>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</si>
  <si>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</si>
  <si>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</si>
  <si>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</si>
  <si>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</si>
  <si>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</si>
  <si>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</si>
  <si>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</si>
  <si>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</si>
  <si>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</si>
  <si>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</si>
  <si>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</si>
  <si>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</si>
  <si>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</si>
  <si>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</si>
  <si>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</si>
  <si>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</si>
  <si>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</si>
  <si>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</si>
  <si>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</si>
  <si>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</si>
  <si>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</si>
  <si>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</si>
  <si>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</si>
  <si>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</si>
  <si>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</si>
  <si>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</si>
  <si>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</si>
  <si>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</si>
  <si>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</si>
  <si>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</si>
  <si>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</si>
  <si>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</si>
  <si>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</si>
  <si>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</si>
  <si>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</si>
  <si>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</si>
  <si>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</si>
  <si>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</si>
  <si>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</si>
  <si>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</si>
  <si>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</si>
  <si>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</si>
  <si>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</si>
  <si>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</si>
  <si>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</si>
  <si>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</si>
  <si>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</si>
  <si>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</si>
  <si>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</si>
  <si>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</si>
  <si>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</si>
  <si>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</si>
  <si>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</si>
  <si>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</si>
  <si>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</si>
  <si>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</si>
  <si>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</si>
  <si>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</si>
  <si>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</si>
  <si>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</si>
  <si>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</si>
  <si>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</si>
  <si>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</si>
  <si>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</si>
  <si>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</si>
  <si>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</si>
  <si>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</si>
  <si>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</si>
  <si>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</si>
  <si>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</si>
  <si>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</si>
  <si>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</si>
  <si>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</si>
  <si>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</si>
  <si>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</si>
  <si>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</si>
  <si>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</si>
  <si>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</si>
  <si>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</si>
  <si>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</si>
  <si>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</si>
  <si>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</si>
  <si>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</si>
  <si>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</si>
  <si>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</si>
  <si>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</si>
  <si>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</si>
  <si>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</si>
  <si>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</si>
  <si>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</si>
  <si>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</si>
  <si>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</si>
  <si>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</si>
  <si>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</si>
  <si>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</si>
  <si>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</si>
  <si>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</si>
  <si>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</si>
  <si>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</si>
  <si>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</si>
  <si>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</si>
  <si>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</si>
  <si>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</si>
  <si>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</si>
  <si>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</si>
  <si>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</si>
  <si>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</si>
  <si>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</si>
  <si>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</si>
  <si>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</si>
  <si>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</si>
  <si>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</si>
  <si>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</si>
  <si>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</si>
  <si>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</si>
  <si>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</si>
  <si>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</si>
  <si>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</si>
  <si>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</si>
  <si>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</si>
  <si>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</si>
  <si>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</si>
  <si>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</si>
  <si>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</si>
  <si>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</si>
  <si>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</si>
  <si>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</si>
  <si>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</si>
  <si>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</si>
  <si>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</si>
  <si>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</si>
  <si>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</si>
  <si>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</si>
  <si>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</si>
  <si>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</si>
  <si>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</si>
  <si>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</si>
  <si>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</si>
  <si>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</si>
  <si>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</si>
  <si>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</si>
  <si>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</si>
  <si>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</si>
  <si>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</si>
  <si>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</si>
  <si>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</si>
  <si>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</si>
  <si>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</si>
  <si>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</si>
  <si>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</si>
  <si>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</si>
  <si>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</si>
  <si>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</si>
  <si>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</si>
  <si>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</si>
  <si>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</si>
  <si>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</si>
  <si>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</si>
  <si>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</si>
  <si>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</si>
  <si>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</si>
  <si>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</si>
  <si>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</si>
  <si>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</si>
  <si>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</si>
  <si>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</si>
  <si>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</si>
  <si>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</si>
  <si>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</si>
  <si>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</si>
  <si>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</si>
  <si>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</si>
  <si>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</si>
  <si>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</si>
  <si>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</si>
  <si>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</si>
  <si>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</si>
  <si>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</si>
  <si>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</si>
  <si>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</si>
  <si>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</si>
  <si>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</si>
  <si>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</si>
  <si>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</si>
  <si>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</si>
  <si>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</si>
  <si>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</si>
  <si>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</si>
  <si>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</si>
  <si>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</si>
  <si>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</si>
  <si>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</si>
  <si>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</si>
  <si>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</si>
  <si>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</si>
  <si>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</si>
  <si>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</si>
  <si>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</si>
  <si>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</si>
  <si>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</si>
  <si>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</si>
  <si>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</si>
  <si>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</si>
  <si>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</si>
  <si>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</si>
  <si>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</si>
  <si>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</si>
  <si>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</si>
  <si>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</si>
  <si>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</si>
  <si>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</si>
  <si>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</si>
  <si>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</si>
  <si>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</si>
  <si>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</si>
  <si>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</si>
  <si>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</si>
  <si>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</si>
  <si>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</si>
  <si>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</si>
  <si>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</si>
  <si>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</si>
  <si>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</si>
  <si>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</si>
  <si>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</si>
  <si>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</si>
  <si>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</si>
  <si>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</si>
  <si>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</si>
  <si>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</si>
  <si>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</si>
  <si>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</si>
  <si>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</si>
  <si>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</si>
  <si>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</si>
  <si>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</si>
  <si>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</si>
  <si>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</si>
  <si>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</si>
  <si>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</si>
  <si>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</si>
  <si>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</si>
  <si>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</si>
  <si>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</si>
  <si>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</si>
  <si>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</si>
  <si>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</si>
  <si>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</si>
  <si>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</si>
  <si>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</si>
  <si>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</si>
  <si>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</si>
  <si>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</si>
  <si>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</si>
  <si>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</si>
  <si>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</si>
  <si>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</si>
  <si>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</si>
  <si>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</si>
  <si>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</si>
  <si>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</si>
  <si>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</si>
  <si>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</si>
  <si>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</si>
  <si>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</si>
  <si>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</si>
  <si>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</si>
  <si>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</si>
  <si>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</si>
  <si>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</si>
  <si>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</si>
  <si>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</si>
  <si>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</si>
  <si>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</si>
  <si>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</si>
  <si>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</si>
  <si>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</si>
  <si>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</si>
  <si>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</si>
  <si>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</si>
  <si>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</si>
  <si>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</si>
  <si>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</si>
  <si>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</si>
  <si>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</si>
  <si>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</si>
  <si>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</si>
  <si>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</si>
  <si>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</si>
  <si>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</si>
  <si>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</si>
  <si>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</si>
  <si>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</si>
  <si>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</si>
  <si>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</si>
  <si>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</si>
  <si>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</si>
  <si>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</si>
  <si>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</si>
  <si>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</si>
  <si>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</si>
  <si>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</si>
  <si>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</si>
  <si>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</si>
  <si>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</si>
  <si>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</si>
  <si>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</si>
  <si>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</si>
  <si>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</si>
  <si>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</si>
  <si>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</si>
  <si>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</si>
  <si>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</si>
  <si>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</si>
  <si>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</si>
  <si>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</si>
  <si>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</si>
  <si>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</si>
  <si>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</si>
  <si>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</si>
  <si>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</si>
  <si>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</si>
  <si>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</si>
  <si>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</si>
  <si>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</si>
  <si>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</si>
  <si>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</si>
  <si>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</si>
  <si>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</si>
  <si>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</si>
  <si>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</si>
  <si>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</si>
  <si>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</si>
  <si>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</si>
  <si>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</si>
  <si>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</si>
  <si>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</si>
  <si>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</si>
  <si>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</si>
  <si>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</si>
  <si>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</si>
  <si>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</si>
  <si>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</si>
  <si>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</si>
  <si>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</si>
  <si>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</si>
  <si>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</si>
  <si>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</si>
  <si>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</si>
  <si>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</si>
  <si>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</si>
  <si>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</si>
  <si>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</si>
  <si>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</si>
  <si>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</si>
  <si>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</si>
  <si>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</si>
  <si>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</si>
  <si>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</si>
  <si>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</si>
  <si>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</si>
  <si>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</si>
  <si>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</si>
  <si>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</si>
  <si>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</si>
  <si>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</si>
  <si>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</si>
  <si>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</si>
  <si>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</si>
  <si>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</si>
  <si>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</si>
  <si>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</si>
  <si>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</si>
  <si>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</si>
  <si>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</si>
  <si>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</si>
  <si>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</si>
  <si>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</si>
  <si>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</si>
  <si>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</si>
  <si>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</si>
  <si>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</si>
  <si>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</si>
  <si>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</si>
  <si>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</si>
  <si>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</si>
  <si>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</si>
  <si>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</si>
  <si>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</si>
  <si>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</si>
  <si>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</si>
  <si>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</si>
  <si>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</si>
  <si>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</si>
  <si>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</si>
  <si>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</si>
  <si>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</si>
  <si>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</si>
  <si>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</si>
  <si>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</si>
  <si>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</si>
  <si>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</si>
  <si>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</si>
  <si>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</si>
  <si>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</si>
  <si>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</si>
  <si>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</si>
  <si>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</si>
  <si>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</si>
  <si>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</si>
  <si>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</si>
  <si>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</si>
  <si>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</si>
  <si>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</si>
  <si>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</si>
  <si>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</si>
  <si>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</si>
  <si>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</si>
  <si>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</si>
  <si>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</si>
  <si>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</si>
  <si>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</si>
  <si>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</si>
  <si>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</si>
  <si>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</si>
  <si>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</si>
  <si>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</si>
  <si>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</si>
  <si>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</si>
  <si>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</si>
  <si>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</si>
  <si>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</si>
  <si>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</si>
  <si>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</si>
  <si>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</si>
  <si>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</si>
  <si>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</si>
  <si>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</si>
  <si>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</si>
  <si>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</si>
  <si>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</si>
  <si>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</si>
  <si>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</si>
  <si>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</si>
  <si>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</si>
  <si>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</si>
  <si>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</si>
  <si>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</si>
  <si>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</si>
  <si>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</si>
  <si>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</si>
  <si>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</si>
  <si>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</si>
  <si>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</si>
  <si>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</si>
  <si>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</si>
  <si>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</si>
  <si>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</si>
  <si>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</si>
  <si>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</si>
  <si>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</si>
  <si>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</si>
  <si>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</si>
  <si>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</si>
  <si>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</si>
  <si>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</si>
  <si>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</si>
  <si>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</si>
  <si>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</si>
  <si>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</si>
  <si>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</si>
  <si>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</si>
  <si>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</si>
  <si>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</si>
  <si>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</si>
  <si>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</si>
  <si>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</si>
  <si>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</si>
  <si>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</si>
  <si>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</si>
  <si>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</si>
  <si>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</si>
  <si>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</si>
  <si>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</si>
  <si>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</si>
  <si>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</si>
  <si>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</si>
  <si>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</si>
  <si>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</si>
  <si>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</si>
  <si>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</si>
  <si>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</si>
  <si>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</si>
  <si>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</si>
  <si>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</si>
  <si>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</si>
  <si>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</si>
  <si>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</si>
  <si>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</si>
  <si>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</si>
  <si>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</si>
  <si>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</si>
  <si>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</si>
  <si>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</si>
  <si>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</si>
  <si>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</si>
  <si>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</si>
  <si>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</si>
  <si>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</si>
  <si>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</si>
  <si>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</si>
  <si>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</si>
  <si>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</si>
  <si>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</si>
  <si>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</si>
  <si>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</si>
  <si>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</si>
  <si>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</si>
  <si>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</si>
  <si>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</si>
  <si>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</si>
  <si>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</si>
  <si>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</si>
  <si>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</si>
  <si>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</si>
  <si>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</si>
  <si>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</si>
  <si>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</si>
  <si>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</si>
  <si>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</si>
  <si>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</si>
  <si>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</si>
  <si>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</si>
  <si>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</si>
  <si>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</si>
  <si>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</si>
  <si>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</si>
  <si>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</si>
  <si>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</si>
  <si>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</si>
  <si>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</si>
  <si>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</si>
  <si>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</si>
  <si>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</si>
  <si>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</si>
  <si>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</si>
  <si>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</si>
  <si>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</si>
  <si>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</si>
  <si>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</si>
  <si>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</si>
  <si>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</si>
  <si>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</si>
  <si>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</si>
  <si>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</si>
  <si>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</si>
  <si>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</si>
  <si>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</si>
  <si>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</si>
  <si>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</si>
  <si>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</si>
  <si>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</si>
  <si>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</si>
  <si>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</si>
  <si>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</si>
  <si>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</si>
  <si>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</si>
  <si>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</si>
  <si>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</si>
  <si>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</si>
  <si>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</si>
  <si>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</si>
  <si>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</si>
  <si>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</si>
  <si>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</si>
  <si>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</si>
  <si>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</si>
  <si>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</si>
  <si>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</si>
  <si>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</si>
  <si>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</si>
  <si>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</si>
  <si>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</si>
  <si>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</si>
  <si>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</si>
  <si>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</si>
  <si>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</si>
  <si>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</si>
  <si>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</si>
  <si>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</si>
  <si>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</si>
  <si>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</si>
  <si>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</si>
  <si>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</si>
  <si>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</si>
  <si>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</si>
  <si>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</si>
  <si>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</si>
  <si>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</si>
  <si>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</si>
  <si>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</si>
  <si>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</si>
  <si>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</si>
  <si>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</si>
  <si>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</si>
  <si>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</si>
  <si>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</si>
  <si>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</si>
  <si>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</si>
  <si>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</si>
  <si>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</si>
  <si>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</si>
  <si>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</si>
  <si>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</si>
  <si>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</si>
  <si>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</si>
  <si>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</si>
  <si>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</si>
  <si>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</si>
  <si>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</si>
  <si>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</si>
  <si>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</si>
  <si>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</si>
  <si>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</si>
  <si>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</si>
  <si>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</si>
  <si>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</si>
  <si>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</si>
  <si>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</si>
  <si>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</si>
  <si>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</si>
  <si>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</si>
  <si>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</si>
  <si>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</si>
  <si>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</si>
  <si>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</si>
  <si>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</si>
  <si>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</si>
  <si>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</si>
  <si>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</si>
  <si>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</si>
  <si>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</si>
  <si>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</si>
  <si>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</si>
  <si>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</si>
  <si>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</si>
  <si>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</si>
  <si>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</si>
  <si>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</si>
  <si>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</si>
  <si>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</si>
  <si>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</si>
  <si>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</si>
  <si>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</si>
  <si>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</si>
  <si>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</si>
  <si>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</si>
  <si>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</si>
  <si>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</si>
  <si>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</si>
  <si>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</si>
  <si>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</si>
  <si>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</si>
  <si>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</si>
  <si>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</si>
  <si>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</si>
  <si>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</si>
  <si>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</si>
  <si>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</si>
  <si>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</si>
  <si>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</si>
  <si>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</si>
  <si>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</si>
  <si>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</si>
  <si>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</si>
  <si>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</si>
  <si>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</si>
  <si>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</si>
  <si>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</si>
  <si>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</si>
  <si>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</si>
  <si>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</si>
  <si>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</si>
  <si>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</si>
  <si>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</si>
  <si>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</si>
  <si>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</si>
  <si>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</si>
  <si>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</si>
  <si>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</si>
  <si>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</si>
  <si>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</si>
  <si>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</si>
  <si>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</si>
  <si>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</si>
  <si>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</si>
  <si>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</si>
  <si>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</si>
  <si>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</si>
  <si>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</si>
  <si>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</si>
  <si>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</si>
  <si>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</si>
  <si>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</si>
  <si>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</si>
  <si>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</si>
  <si>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</si>
  <si>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</si>
  <si>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</si>
  <si>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</si>
  <si>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</si>
  <si>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</si>
  <si>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</si>
  <si>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</si>
  <si>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</si>
  <si>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</si>
  <si>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</si>
  <si>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</si>
  <si>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</si>
  <si>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</si>
  <si>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</si>
  <si>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</si>
  <si>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</si>
  <si>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</si>
  <si>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</si>
  <si>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</si>
  <si>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</si>
  <si>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</si>
  <si>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</si>
  <si>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</si>
  <si>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</si>
  <si>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</si>
  <si>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</si>
  <si>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</si>
  <si>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</si>
  <si>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</si>
  <si>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</si>
  <si>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</si>
  <si>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</si>
  <si>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</si>
  <si>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</si>
  <si>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</si>
  <si>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</si>
  <si>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</si>
  <si>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</si>
  <si>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</si>
  <si>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</si>
  <si>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</si>
  <si>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</si>
  <si>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</si>
  <si>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</si>
  <si>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</si>
  <si>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</si>
  <si>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</si>
  <si>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</si>
  <si>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</si>
  <si>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</si>
  <si>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</si>
  <si>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</si>
  <si>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</si>
  <si>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</si>
  <si>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</si>
  <si>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</si>
  <si>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</si>
  <si>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</si>
  <si>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</si>
  <si>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</si>
  <si>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</si>
  <si>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</si>
  <si>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</si>
  <si>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</si>
  <si>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</si>
  <si>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</si>
  <si>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</si>
  <si>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</si>
  <si>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</si>
  <si>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</si>
  <si>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</si>
  <si>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</si>
  <si>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</si>
  <si>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</si>
  <si>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</si>
  <si>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</si>
  <si>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</si>
  <si>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</si>
  <si>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</si>
  <si>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</si>
  <si>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</si>
  <si>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</si>
  <si>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</si>
  <si>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</si>
  <si>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</si>
  <si>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</si>
  <si>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</si>
  <si>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</si>
  <si>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</si>
  <si>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</si>
  <si>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</si>
  <si>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</si>
  <si>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</si>
  <si>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</si>
  <si>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</si>
  <si>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</si>
  <si>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</si>
  <si>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</si>
  <si>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</si>
  <si>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</si>
  <si>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</si>
  <si>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</si>
  <si>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</si>
  <si>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</si>
  <si>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</si>
  <si>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</si>
  <si>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</si>
  <si>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</si>
  <si>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</si>
  <si>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</si>
  <si>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</si>
  <si>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</si>
  <si>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</si>
  <si>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</si>
  <si>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</si>
  <si>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</si>
  <si>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</si>
  <si>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</si>
  <si>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</si>
  <si>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</si>
  <si>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</si>
  <si>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</si>
  <si>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</si>
  <si>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</si>
  <si>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</si>
  <si>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</si>
  <si>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</si>
  <si>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</si>
  <si>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</si>
  <si>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</si>
  <si>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</si>
  <si>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</si>
  <si>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</si>
  <si>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</si>
  <si>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</si>
  <si>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</si>
  <si>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</si>
  <si>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</si>
  <si>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</si>
  <si>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</si>
  <si>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</si>
  <si>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</si>
  <si>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</si>
  <si>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</si>
  <si>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</si>
  <si>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</si>
  <si>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</si>
  <si>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</si>
  <si>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</si>
  <si>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</si>
  <si>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</si>
  <si>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</si>
  <si>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</si>
  <si>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</si>
  <si>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</si>
  <si>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</si>
  <si>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</si>
  <si>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</si>
  <si>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</si>
  <si>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</si>
  <si>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</si>
  <si>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</si>
  <si>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</si>
  <si>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</si>
  <si>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</si>
  <si>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</si>
  <si>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</si>
  <si>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</si>
  <si>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</si>
  <si>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</si>
  <si>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</si>
  <si>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</si>
  <si>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</si>
  <si>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</si>
  <si>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</si>
  <si>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</si>
  <si>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</si>
  <si>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</si>
  <si>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</si>
  <si>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</si>
  <si>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</si>
  <si>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</si>
  <si>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</si>
  <si>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</si>
  <si>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</si>
  <si>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</si>
  <si>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</si>
  <si>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</si>
  <si>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</si>
  <si>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</si>
  <si>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</si>
  <si>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</si>
  <si>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</si>
  <si>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</si>
  <si>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</si>
  <si>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</si>
  <si>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</si>
  <si>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</si>
  <si>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</si>
  <si>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</si>
  <si>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</si>
  <si>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</si>
  <si>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</si>
  <si>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</si>
  <si>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</si>
  <si>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</si>
  <si>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</si>
  <si>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</si>
  <si>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</si>
  <si>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</si>
  <si>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</si>
  <si>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</si>
  <si>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</si>
  <si>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</si>
  <si>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</si>
  <si>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</si>
  <si>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</si>
  <si>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</si>
  <si>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</si>
  <si>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</si>
  <si>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</si>
  <si>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</si>
  <si>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</si>
  <si>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</si>
  <si>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</si>
  <si>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</si>
  <si>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</si>
  <si>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</si>
  <si>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</si>
  <si>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</si>
  <si>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</si>
  <si>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</si>
  <si>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</si>
  <si>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</si>
  <si>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</si>
  <si>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</si>
  <si>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</si>
  <si>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</si>
  <si>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</si>
  <si>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</si>
  <si>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</si>
  <si>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</si>
  <si>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</si>
  <si>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</si>
  <si>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</si>
  <si>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</si>
  <si>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</si>
  <si>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</si>
  <si>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</si>
  <si>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</si>
  <si>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</si>
  <si>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</si>
  <si>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</si>
  <si>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</si>
  <si>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</si>
  <si>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</si>
  <si>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</si>
  <si>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</si>
  <si>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</si>
  <si>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</si>
  <si>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</si>
  <si>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</si>
  <si>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</si>
  <si>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</si>
  <si>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</si>
  <si>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</si>
  <si>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</si>
  <si>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</si>
  <si>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</si>
  <si>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</si>
  <si>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</si>
  <si>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</si>
  <si>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</si>
  <si>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</si>
  <si>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</si>
  <si>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</si>
  <si>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</si>
  <si>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</si>
  <si>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</si>
  <si>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</si>
  <si>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</si>
  <si>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</si>
  <si>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</si>
  <si>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</si>
  <si>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</si>
  <si>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</si>
  <si>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</si>
  <si>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</si>
  <si>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</si>
  <si>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</si>
  <si>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</si>
  <si>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</si>
  <si>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</si>
  <si>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</si>
  <si>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</si>
  <si>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</si>
  <si>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</si>
  <si>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</si>
  <si>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</si>
  <si>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</si>
  <si>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</si>
  <si>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</si>
  <si>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</si>
  <si>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</si>
  <si>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</si>
  <si>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</si>
  <si>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</si>
  <si>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</si>
  <si>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</si>
  <si>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</si>
  <si>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</si>
  <si>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</si>
  <si>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</si>
  <si>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</si>
  <si>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</si>
  <si>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</si>
  <si>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</si>
  <si>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</si>
  <si>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</si>
  <si>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</si>
  <si>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</si>
  <si>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</si>
  <si>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</si>
  <si>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</si>
  <si>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</si>
  <si>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</si>
  <si>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</si>
  <si>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</si>
  <si>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</si>
  <si>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</si>
  <si>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</si>
  <si>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</si>
  <si>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</si>
  <si>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</si>
  <si>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</si>
  <si>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</si>
  <si>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</si>
  <si>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</si>
  <si>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</si>
  <si>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</si>
  <si>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</si>
  <si>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</si>
  <si>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</si>
  <si>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</si>
  <si>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</si>
  <si>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</si>
  <si>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</si>
  <si>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</si>
  <si>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</si>
  <si>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</si>
  <si>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</si>
  <si>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</si>
  <si>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</si>
  <si>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</si>
  <si>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</si>
  <si>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</si>
  <si>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</si>
  <si>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</si>
  <si>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</si>
  <si>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</si>
  <si>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</si>
  <si>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</si>
  <si>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</si>
  <si>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</si>
  <si>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</si>
  <si>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</si>
  <si>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</si>
  <si>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</si>
  <si>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</si>
  <si>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</si>
  <si>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</si>
  <si>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</si>
  <si>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</si>
  <si>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</si>
  <si>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</si>
  <si>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</si>
  <si>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</si>
  <si>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</si>
  <si>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</si>
  <si>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</si>
  <si>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</si>
  <si>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</si>
  <si>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</si>
  <si>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</si>
  <si>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</si>
  <si>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</si>
  <si>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</si>
  <si>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</si>
  <si>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</si>
  <si>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</si>
  <si>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</si>
  <si>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</si>
  <si>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</si>
  <si>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</si>
  <si>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</si>
  <si>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</si>
  <si>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</si>
  <si>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</si>
  <si>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</si>
  <si>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</si>
  <si>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</si>
  <si>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</si>
  <si>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</si>
  <si>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</si>
  <si>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</si>
  <si>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</si>
  <si>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</si>
  <si>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</si>
  <si>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</si>
  <si>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</si>
  <si>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</si>
  <si>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</si>
  <si>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</si>
  <si>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</si>
  <si>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</si>
  <si>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</si>
  <si>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</si>
  <si>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</si>
  <si>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</si>
  <si>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</si>
  <si>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</si>
  <si>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</si>
  <si>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</si>
  <si>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</si>
  <si>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</si>
  <si>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</si>
  <si>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</si>
  <si>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</si>
  <si>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</si>
  <si>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</si>
  <si>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</si>
  <si>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</si>
  <si>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</si>
  <si>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</si>
  <si>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</si>
  <si>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</si>
  <si>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</si>
  <si>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</si>
  <si>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</si>
  <si>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</si>
  <si>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</si>
  <si>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</si>
  <si>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</si>
  <si>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</si>
  <si>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</si>
  <si>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</si>
  <si>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</si>
  <si>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</si>
  <si>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</si>
  <si>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</si>
  <si>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</si>
  <si>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</si>
  <si>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</si>
  <si>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</si>
  <si>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</si>
  <si>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</si>
  <si>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</si>
  <si>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</si>
  <si>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</si>
  <si>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</si>
  <si>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</si>
  <si>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</si>
  <si>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</si>
  <si>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</si>
  <si>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</si>
  <si>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</si>
  <si>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</si>
  <si>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</si>
  <si>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</si>
  <si>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</si>
  <si>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</si>
  <si>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</si>
  <si>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</si>
  <si>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</si>
  <si>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</si>
  <si>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</si>
  <si>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</si>
  <si>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</si>
  <si>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</si>
  <si>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</si>
  <si>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</si>
  <si>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</si>
  <si>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</si>
  <si>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</si>
  <si>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</si>
  <si>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</si>
  <si>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</si>
  <si>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</si>
  <si>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</si>
  <si>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</si>
  <si>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</si>
  <si>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</si>
  <si>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</si>
  <si>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</si>
  <si>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</si>
  <si>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</si>
  <si>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</si>
  <si>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</si>
  <si>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</si>
  <si>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</si>
  <si>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</si>
  <si>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</si>
  <si>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</si>
  <si>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</si>
  <si>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</si>
  <si>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</si>
  <si>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</si>
  <si>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</si>
  <si>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</si>
  <si>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</si>
  <si>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</si>
  <si>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</si>
  <si>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</si>
  <si>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</si>
  <si>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</si>
  <si>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</si>
  <si>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</si>
  <si>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</si>
  <si>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</si>
  <si>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</si>
  <si>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</si>
  <si>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</si>
  <si>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</si>
  <si>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</si>
  <si>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</si>
  <si>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</si>
  <si>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</si>
  <si>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</si>
  <si>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</si>
  <si>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</si>
  <si>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</si>
  <si>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</si>
  <si>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</si>
  <si>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</si>
  <si>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</si>
  <si>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</si>
  <si>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</si>
  <si>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</si>
  <si>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</si>
  <si>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</si>
  <si>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</si>
  <si>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</si>
  <si>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</si>
  <si>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</si>
  <si>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</si>
  <si>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</si>
  <si>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</si>
  <si>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</si>
  <si>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</si>
  <si>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</si>
  <si>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</si>
  <si>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</si>
  <si>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</si>
  <si>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</si>
  <si>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</si>
  <si>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</si>
  <si>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</si>
  <si>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</si>
  <si>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</si>
  <si>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</si>
  <si>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</si>
  <si>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</si>
  <si>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</si>
  <si>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</si>
  <si>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</si>
  <si>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</si>
  <si>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</si>
  <si>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</si>
  <si>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</si>
  <si>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</si>
  <si>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</si>
  <si>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</si>
  <si>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</si>
  <si>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</si>
  <si>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</si>
  <si>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</si>
  <si>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</si>
  <si>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</si>
  <si>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</si>
  <si>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</si>
  <si>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</si>
  <si>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</si>
  <si>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</si>
  <si>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</si>
  <si>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</si>
  <si>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</si>
  <si>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</si>
  <si>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</si>
  <si>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</si>
  <si>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</si>
  <si>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</si>
  <si>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</si>
  <si>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</si>
  <si>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</si>
  <si>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</si>
  <si>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</si>
  <si>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</si>
  <si>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</si>
  <si>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</si>
  <si>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</si>
  <si>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</si>
  <si>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</si>
  <si>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</si>
  <si>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</si>
  <si>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</si>
  <si>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</si>
  <si>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</si>
  <si>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</si>
  <si>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</si>
  <si>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</si>
  <si>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</si>
  <si>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</si>
  <si>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</si>
  <si>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</si>
  <si>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</si>
  <si>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</si>
  <si>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</si>
  <si>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</si>
  <si>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</si>
  <si>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</si>
  <si>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</si>
  <si>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</si>
  <si>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</si>
  <si>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</si>
  <si>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</si>
  <si>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</si>
  <si>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</si>
  <si>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</si>
  <si>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</si>
  <si>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</si>
  <si>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</si>
  <si>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</si>
  <si>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</si>
  <si>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</si>
  <si>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</si>
  <si>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</si>
  <si>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</si>
  <si>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</si>
  <si>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</si>
  <si>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</si>
  <si>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</si>
  <si>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</si>
  <si>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</si>
  <si>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</si>
  <si>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</si>
  <si>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</si>
  <si>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</si>
  <si>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</si>
  <si>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</si>
  <si>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</si>
  <si>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</si>
  <si>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</si>
  <si>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</si>
  <si>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</si>
  <si>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</si>
  <si>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</si>
  <si>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</si>
  <si>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</si>
  <si>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</si>
  <si>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</si>
  <si>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</si>
  <si>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</si>
  <si>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</si>
  <si>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</si>
  <si>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</si>
  <si>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</si>
  <si>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</si>
  <si>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</si>
  <si>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</si>
  <si>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</si>
  <si>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</si>
  <si>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</si>
  <si>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</si>
  <si>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</si>
  <si>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</si>
  <si>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</si>
  <si>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</si>
  <si>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</si>
  <si>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</si>
  <si>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</si>
  <si>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</si>
  <si>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</si>
  <si>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</si>
  <si>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</si>
  <si>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</si>
  <si>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</si>
  <si>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</si>
  <si>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</si>
  <si>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</si>
  <si>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</si>
  <si>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</si>
  <si>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</si>
  <si>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</si>
  <si>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</si>
  <si>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</si>
  <si>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</si>
  <si>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</si>
  <si>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</si>
  <si>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</si>
  <si>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</si>
  <si>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</si>
  <si>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</si>
  <si>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</si>
  <si>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</si>
  <si>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</si>
  <si>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</si>
  <si>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</si>
  <si>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</si>
  <si>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</si>
  <si>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</si>
  <si>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</si>
  <si>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</si>
  <si>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</si>
  <si>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</si>
  <si>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</si>
  <si>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</si>
  <si>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</si>
  <si>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</si>
  <si>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</si>
  <si>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</si>
  <si>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</si>
  <si>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</si>
  <si>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</si>
  <si>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</si>
  <si>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</si>
  <si>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</si>
  <si>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</si>
  <si>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</si>
  <si>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</si>
  <si>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</si>
  <si>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</si>
  <si>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</si>
  <si>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</si>
  <si>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</si>
  <si>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</si>
  <si>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</si>
  <si>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</si>
  <si>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</si>
  <si>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</si>
  <si>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</si>
  <si>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</si>
  <si>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</si>
  <si>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</si>
  <si>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</si>
  <si>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</si>
  <si>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</si>
  <si>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</si>
  <si>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</si>
  <si>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</si>
  <si>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</si>
  <si>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</si>
  <si>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</si>
  <si>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</si>
  <si>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</si>
  <si>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</si>
  <si>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</si>
  <si>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</si>
  <si>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</si>
  <si>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</si>
  <si>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</si>
  <si>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</si>
  <si>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</si>
  <si>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</si>
  <si>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</si>
  <si>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</si>
  <si>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</si>
  <si>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</si>
  <si>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</si>
  <si>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</si>
  <si>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</si>
  <si>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</si>
  <si>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</si>
  <si>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</si>
  <si>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</si>
  <si>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</si>
  <si>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</si>
  <si>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</si>
  <si>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</si>
  <si>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</si>
  <si>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</si>
  <si>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</si>
  <si>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</si>
  <si>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</si>
  <si>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</si>
  <si>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</si>
  <si>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</si>
  <si>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</si>
  <si>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</si>
  <si>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</si>
  <si>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</si>
  <si>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</si>
  <si>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</si>
  <si>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</si>
  <si>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</si>
  <si>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</si>
  <si>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</si>
  <si>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</si>
  <si>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</si>
  <si>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</si>
  <si>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</si>
  <si>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</si>
  <si>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</si>
  <si>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</si>
  <si>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</si>
  <si>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</si>
  <si>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</si>
  <si>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</si>
  <si>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</si>
  <si>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</si>
  <si>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</si>
  <si>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</si>
  <si>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</si>
  <si>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</si>
  <si>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</si>
  <si>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</si>
  <si>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</si>
  <si>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</si>
  <si>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</si>
  <si>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</si>
  <si>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</si>
  <si>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</si>
  <si>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</si>
  <si>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</si>
  <si>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</si>
  <si>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</si>
  <si>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</si>
  <si>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</si>
  <si>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</si>
  <si>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</si>
  <si>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</si>
  <si>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</si>
  <si>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</si>
  <si>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</si>
  <si>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</si>
  <si>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</si>
  <si>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</si>
  <si>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</si>
  <si>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</si>
  <si>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</si>
  <si>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</si>
  <si>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</si>
  <si>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</si>
  <si>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</si>
  <si>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</si>
  <si>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</si>
  <si>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</si>
  <si>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</si>
  <si>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</si>
  <si>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</si>
  <si>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</si>
  <si>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</si>
  <si>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</si>
  <si>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</si>
  <si>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</si>
  <si>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</si>
  <si>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</si>
  <si>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</si>
  <si>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</si>
  <si>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</si>
  <si>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</si>
  <si>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</si>
  <si>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</si>
  <si>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</si>
  <si>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</si>
  <si>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</si>
  <si>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</si>
  <si>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</si>
  <si>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</si>
  <si>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</si>
  <si>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</si>
  <si>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</si>
  <si>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</si>
  <si>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</si>
  <si>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</si>
  <si>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</si>
  <si>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</si>
  <si>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</si>
  <si>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</si>
  <si>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</si>
  <si>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</si>
  <si>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</si>
  <si>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</si>
  <si>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</si>
  <si>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</si>
  <si>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</si>
  <si>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</si>
  <si>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</si>
  <si>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</si>
  <si>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</si>
  <si>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</si>
  <si>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</si>
  <si>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</si>
  <si>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</si>
  <si>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</si>
  <si>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</si>
  <si>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</si>
  <si>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</si>
  <si>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</si>
  <si>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</si>
  <si>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</si>
  <si>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</si>
  <si>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</si>
  <si>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</si>
  <si>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</si>
  <si>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</si>
  <si>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</si>
  <si>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</si>
  <si>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</si>
  <si>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</si>
  <si>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</si>
  <si>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</si>
  <si>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</si>
  <si>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</si>
  <si>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</si>
  <si>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</si>
  <si>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</si>
  <si>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</si>
  <si>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</si>
  <si>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</si>
  <si>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</si>
  <si>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</si>
  <si>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</si>
  <si>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</si>
  <si>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</si>
  <si>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</si>
  <si>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</si>
  <si>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</si>
  <si>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</si>
  <si>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</si>
  <si>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</si>
  <si>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</si>
  <si>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</si>
  <si>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</si>
  <si>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</si>
  <si>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</si>
  <si>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</si>
  <si>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</si>
  <si>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</si>
  <si>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</si>
  <si>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</si>
  <si>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</si>
  <si>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</si>
  <si>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</si>
  <si>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</si>
  <si>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</si>
  <si>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</si>
  <si>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</si>
  <si>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</si>
  <si>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</si>
  <si>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</si>
  <si>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</si>
  <si>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</si>
  <si>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</si>
  <si>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</si>
  <si>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</si>
  <si>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</si>
  <si>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</si>
  <si>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</si>
  <si>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</si>
  <si>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</si>
  <si>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</si>
  <si>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</si>
  <si>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</si>
  <si>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</si>
  <si>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</si>
  <si>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</si>
  <si>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</si>
  <si>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</si>
  <si>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</si>
  <si>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</si>
  <si>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</si>
  <si>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</si>
  <si>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</si>
  <si>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</si>
  <si>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</si>
  <si>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</si>
  <si>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</si>
  <si>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</si>
  <si>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</si>
  <si>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</si>
  <si>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</si>
  <si>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</si>
  <si>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</si>
  <si>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</si>
  <si>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</si>
  <si>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</si>
  <si>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</si>
  <si>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</si>
  <si>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</si>
  <si>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</si>
  <si>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</si>
  <si>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</si>
  <si>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</si>
  <si>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</si>
  <si>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</si>
  <si>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</si>
  <si>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</si>
  <si>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</si>
  <si>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</si>
  <si>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</si>
  <si>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</si>
  <si>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</si>
  <si>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</si>
  <si>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</si>
  <si>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</si>
  <si>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</si>
  <si>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</si>
  <si>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</si>
  <si>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</si>
  <si>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</si>
  <si>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</si>
  <si>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</si>
  <si>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</si>
  <si>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</si>
  <si>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</si>
  <si>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</si>
  <si>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</si>
  <si>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</si>
  <si>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</si>
  <si>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</si>
  <si>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</si>
  <si>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</si>
  <si>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</si>
  <si>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</si>
  <si>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</si>
  <si>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</si>
  <si>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</si>
  <si>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</si>
  <si>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</si>
  <si>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</si>
  <si>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</si>
  <si>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</si>
  <si>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</si>
  <si>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</si>
  <si>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</si>
  <si>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</si>
  <si>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</si>
  <si>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</si>
  <si>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</si>
  <si>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</si>
  <si>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</si>
  <si>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</si>
  <si>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</si>
  <si>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</si>
  <si>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</si>
  <si>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</si>
  <si>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</si>
  <si>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</si>
  <si>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</si>
  <si>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</si>
  <si>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</si>
  <si>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</si>
  <si>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</si>
  <si>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</si>
  <si>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</si>
  <si>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</si>
  <si>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</si>
  <si>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</si>
  <si>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</si>
  <si>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</si>
  <si>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</si>
  <si>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</si>
  <si>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</si>
  <si>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</si>
  <si>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</si>
  <si>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</si>
  <si>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</si>
  <si>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</si>
  <si>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</si>
  <si>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</si>
  <si>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</si>
  <si>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</si>
  <si>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</si>
  <si>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</si>
  <si>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</si>
  <si>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</si>
  <si>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</si>
  <si>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</si>
  <si>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</si>
  <si>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</si>
  <si>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</si>
  <si>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</si>
  <si>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</si>
  <si>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</si>
  <si>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</si>
  <si>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</si>
  <si>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</si>
  <si>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</si>
  <si>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</si>
  <si>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</si>
  <si>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</si>
  <si>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</si>
  <si>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</si>
  <si>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</si>
  <si>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</si>
  <si>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</si>
  <si>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</si>
  <si>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</si>
  <si>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</si>
  <si>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</si>
  <si>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</si>
  <si>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</si>
  <si>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</si>
  <si>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</si>
  <si>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</si>
  <si>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</si>
  <si>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</si>
  <si>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</si>
  <si>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</si>
  <si>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</si>
  <si>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</si>
  <si>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</si>
  <si>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</si>
  <si>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</si>
  <si>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</si>
  <si>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</si>
  <si>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</si>
  <si>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</si>
  <si>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</si>
  <si>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</si>
  <si>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</si>
  <si>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</si>
  <si>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</si>
  <si>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</si>
  <si>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</si>
  <si>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</si>
  <si>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</si>
  <si>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</si>
  <si>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</si>
  <si>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</si>
  <si>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</si>
  <si>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</si>
  <si>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</si>
  <si>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</si>
  <si>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</si>
  <si>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</si>
  <si>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</si>
  <si>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</si>
  <si>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</si>
  <si>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</si>
  <si>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</si>
  <si>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</si>
  <si>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</si>
  <si>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</si>
  <si>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</si>
  <si>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</si>
  <si>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</si>
  <si>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</si>
  <si>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</si>
  <si>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</si>
  <si>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</si>
  <si>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</si>
  <si>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</si>
  <si>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</si>
  <si>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</si>
  <si>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</si>
  <si>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</si>
  <si>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</si>
  <si>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</si>
  <si>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</si>
  <si>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</si>
  <si>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</si>
  <si>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</si>
  <si>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</si>
  <si>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</si>
  <si>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</si>
  <si>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</si>
  <si>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</si>
  <si>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</si>
  <si>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</si>
  <si>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</si>
  <si>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</si>
  <si>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</si>
  <si>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</si>
  <si>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</si>
  <si>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</si>
  <si>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</si>
  <si>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</si>
  <si>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</si>
  <si>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</si>
  <si>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</si>
  <si>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</si>
  <si>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</si>
  <si>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</si>
  <si>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</si>
  <si>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</si>
  <si>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</si>
  <si>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</si>
  <si>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</si>
  <si>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</si>
  <si>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</si>
  <si>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</si>
  <si>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</si>
  <si>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</si>
  <si>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</si>
  <si>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</si>
  <si>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</si>
  <si>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</si>
  <si>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</si>
  <si>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</si>
  <si>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</si>
  <si>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</si>
  <si>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</si>
  <si>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</si>
  <si>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</si>
  <si>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</si>
  <si>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</si>
  <si>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</si>
  <si>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</si>
  <si>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</si>
  <si>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</si>
  <si>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</si>
  <si>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</si>
  <si>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</si>
  <si>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</si>
  <si>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</si>
  <si>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</si>
  <si>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</si>
  <si>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</si>
  <si>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</si>
  <si>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</si>
  <si>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</si>
  <si>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</si>
  <si>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</si>
  <si>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</si>
  <si>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</si>
  <si>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</si>
  <si>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</si>
  <si>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</si>
  <si>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</si>
  <si>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</si>
  <si>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</si>
  <si>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</si>
  <si>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</si>
  <si>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</si>
  <si>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</si>
  <si>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</si>
  <si>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</si>
  <si>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</si>
  <si>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</si>
  <si>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</si>
  <si>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</si>
  <si>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</si>
  <si>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</si>
  <si>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</si>
  <si>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</si>
  <si>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</si>
  <si>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</si>
  <si>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</si>
  <si>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</si>
  <si>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</si>
  <si>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</si>
  <si>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</si>
  <si>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</si>
  <si>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</si>
  <si>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</si>
  <si>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</si>
  <si>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</si>
  <si>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</si>
  <si>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</si>
  <si>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</si>
  <si>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</si>
  <si>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</si>
  <si>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</si>
  <si>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</si>
  <si>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</si>
  <si>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</si>
  <si>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</si>
  <si>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</si>
  <si>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</si>
  <si>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</si>
  <si>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</si>
  <si>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</si>
  <si>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</si>
  <si>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</si>
  <si>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</si>
  <si>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</si>
  <si>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</si>
  <si>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</si>
  <si>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</si>
  <si>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</si>
  <si>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</si>
  <si>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</si>
  <si>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</si>
  <si>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</si>
  <si>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</si>
  <si>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</si>
  <si>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</si>
  <si>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</si>
  <si>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</si>
  <si>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</si>
  <si>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</si>
  <si>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</si>
  <si>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</si>
  <si>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</si>
  <si>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</si>
  <si>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</si>
  <si>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</si>
  <si>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</si>
  <si>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</si>
  <si>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</si>
  <si>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</si>
  <si>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</si>
  <si>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</si>
  <si>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</si>
  <si>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</si>
  <si>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</si>
  <si>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</si>
  <si>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</si>
  <si>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</si>
  <si>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</si>
  <si>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</si>
  <si>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</si>
  <si>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</si>
  <si>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</si>
  <si>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</si>
  <si>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</si>
  <si>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</si>
  <si>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</si>
  <si>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</si>
  <si>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</si>
  <si>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</si>
  <si>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</si>
  <si>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</si>
  <si>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</si>
  <si>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</si>
  <si>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</si>
  <si>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</si>
  <si>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</si>
  <si>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</si>
  <si>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</si>
  <si>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</si>
  <si>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</si>
  <si>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</si>
  <si>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</si>
  <si>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</si>
  <si>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</si>
  <si>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</si>
  <si>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</si>
  <si>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</si>
  <si>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</si>
  <si>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</si>
  <si>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</si>
  <si>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</si>
  <si>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</si>
  <si>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</si>
  <si>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</si>
  <si>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</si>
  <si>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</si>
  <si>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</si>
  <si>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</si>
  <si>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</si>
  <si>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</si>
  <si>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</si>
  <si>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</si>
  <si>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</si>
  <si>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</si>
  <si>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</si>
  <si>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</si>
  <si>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</si>
  <si>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</si>
  <si>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</si>
  <si>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</si>
  <si>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</si>
  <si>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</si>
  <si>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</si>
  <si>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</si>
  <si>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</si>
  <si>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</si>
  <si>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</si>
  <si>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</si>
  <si>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</si>
  <si>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</si>
  <si>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</si>
  <si>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</si>
  <si>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</si>
  <si>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</si>
  <si>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</si>
  <si>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</si>
  <si>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</si>
  <si>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</si>
  <si>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</si>
  <si>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</si>
  <si>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</si>
  <si>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</si>
  <si>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</si>
  <si>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</si>
  <si>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</si>
  <si>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</si>
  <si>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</si>
  <si>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</si>
  <si>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</si>
  <si>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</si>
  <si>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</si>
  <si>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</si>
  <si>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</si>
  <si>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</si>
  <si>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</si>
  <si>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</si>
  <si>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</si>
  <si>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</si>
  <si>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</si>
  <si>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</si>
  <si>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</si>
  <si>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</si>
  <si>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</si>
  <si>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</si>
  <si>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</si>
  <si>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</si>
  <si>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</si>
  <si>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</si>
  <si>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</si>
  <si>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</si>
  <si>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</si>
  <si>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</si>
  <si>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</si>
  <si>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</si>
  <si>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</si>
  <si>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</si>
  <si>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</si>
  <si>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</si>
  <si>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</si>
  <si>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</si>
  <si>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</si>
  <si>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</si>
  <si>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</si>
  <si>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</si>
  <si>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</si>
  <si>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</si>
  <si>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</si>
  <si>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</si>
  <si>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</si>
  <si>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</si>
  <si>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</si>
  <si>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</si>
  <si>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</si>
  <si>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</si>
  <si>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</si>
  <si>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</si>
  <si>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</si>
  <si>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</si>
  <si>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</si>
  <si>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</si>
  <si>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</si>
  <si>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</si>
  <si>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</si>
  <si>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</si>
  <si>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</si>
  <si>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</si>
  <si>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</si>
  <si>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</si>
  <si>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</si>
  <si>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</si>
  <si>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</si>
  <si>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</si>
  <si>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</si>
  <si>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</si>
  <si>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</si>
  <si>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</si>
  <si>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</si>
  <si>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</si>
  <si>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</si>
  <si>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</si>
  <si>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</si>
  <si>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</si>
  <si>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</si>
  <si>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</si>
  <si>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</si>
  <si>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</si>
  <si>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</si>
  <si>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</si>
  <si>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</si>
  <si>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</si>
  <si>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</si>
  <si>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</si>
  <si>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</si>
  <si>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</si>
  <si>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</si>
  <si>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</si>
  <si>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</si>
  <si>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</si>
  <si>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</si>
  <si>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</si>
  <si>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</si>
  <si>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</si>
  <si>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</si>
  <si>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</si>
  <si>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</si>
  <si>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</si>
  <si>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</si>
  <si>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</si>
  <si>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</si>
  <si>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</si>
  <si>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</si>
  <si>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</si>
  <si>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</si>
  <si>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</si>
  <si>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</si>
  <si>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</si>
  <si>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</si>
  <si>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</si>
  <si>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</si>
  <si>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</si>
  <si>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</si>
  <si>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</si>
  <si>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</si>
  <si>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</si>
  <si>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</si>
  <si>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</si>
  <si>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</si>
  <si>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</si>
  <si>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</si>
  <si>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</si>
  <si>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</si>
  <si>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</si>
  <si>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</si>
  <si>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</si>
  <si>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</si>
  <si>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</si>
  <si>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</si>
  <si>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</si>
  <si>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</si>
  <si>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</si>
  <si>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</si>
  <si>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</si>
  <si>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</si>
  <si>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</si>
  <si>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</si>
  <si>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</si>
  <si>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</si>
  <si>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</si>
  <si>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</si>
  <si>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</si>
  <si>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</si>
  <si>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</si>
  <si>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</si>
  <si>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</si>
  <si>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</si>
  <si>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</si>
  <si>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</si>
  <si>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</si>
  <si>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</si>
  <si>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</si>
  <si>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</si>
  <si>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</si>
  <si>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</si>
  <si>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</si>
  <si>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</si>
  <si>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</si>
  <si>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</si>
  <si>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</si>
  <si>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</si>
  <si>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</si>
  <si>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</si>
  <si>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</si>
  <si>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</si>
  <si>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</si>
  <si>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</si>
  <si>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</si>
  <si>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</si>
  <si>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</si>
  <si>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</si>
  <si>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</si>
  <si>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</si>
  <si>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</si>
  <si>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</si>
  <si>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</si>
  <si>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</si>
  <si>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</si>
  <si>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</si>
  <si>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</si>
  <si>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</si>
  <si>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</si>
  <si>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</si>
  <si>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</si>
  <si>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</si>
  <si>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</si>
  <si>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</si>
  <si>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</si>
  <si>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</si>
  <si>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</si>
  <si>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</si>
  <si>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</si>
  <si>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</si>
  <si>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</si>
  <si>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</si>
  <si>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</si>
  <si>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</si>
  <si>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</si>
  <si>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</si>
  <si>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</si>
  <si>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</si>
  <si>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</si>
  <si>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</si>
  <si>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</si>
  <si>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</si>
  <si>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</si>
  <si>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</si>
  <si>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</si>
  <si>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</si>
  <si>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</si>
  <si>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</si>
  <si>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</si>
  <si>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</si>
  <si>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</si>
  <si>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</si>
  <si>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</si>
  <si>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</si>
  <si>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</si>
  <si>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</si>
  <si>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</si>
  <si>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</si>
  <si>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</si>
  <si>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</si>
  <si>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</si>
  <si>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</si>
  <si>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</si>
  <si>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</si>
  <si>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</si>
  <si>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</si>
  <si>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</si>
  <si>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</si>
  <si>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</si>
  <si>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</si>
  <si>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</si>
  <si>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</si>
  <si>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</si>
  <si>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</si>
  <si>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</si>
  <si>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</si>
  <si>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</si>
  <si>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</si>
  <si>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</si>
  <si>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</si>
  <si>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</si>
  <si>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</si>
  <si>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</si>
  <si>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</si>
  <si>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</si>
  <si>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</si>
  <si>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</si>
  <si>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</si>
  <si>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</si>
  <si>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</si>
  <si>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</si>
  <si>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</si>
  <si>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</si>
  <si>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</si>
  <si>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</si>
  <si>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</si>
  <si>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</si>
  <si>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</si>
  <si>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</si>
  <si>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</si>
  <si>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</si>
  <si>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</si>
  <si>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</si>
  <si>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</si>
  <si>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</si>
  <si>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</si>
  <si>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</si>
  <si>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</si>
  <si>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</si>
  <si>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</si>
  <si>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</si>
  <si>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</si>
  <si>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</si>
  <si>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</si>
  <si>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</si>
  <si>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</si>
  <si>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</si>
  <si>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</si>
  <si>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</si>
  <si>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</si>
  <si>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</si>
  <si>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</si>
  <si>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</si>
  <si>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</si>
  <si>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</si>
  <si>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</si>
  <si>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</si>
  <si>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</si>
  <si>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</si>
  <si>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</si>
  <si>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</si>
  <si>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</si>
  <si>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</si>
  <si>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</si>
  <si>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</si>
  <si>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</si>
  <si>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</si>
  <si>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</si>
  <si>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</si>
  <si>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</si>
  <si>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</si>
  <si>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</si>
  <si>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</si>
  <si>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</si>
  <si>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</si>
  <si>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</si>
  <si>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</si>
  <si>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</si>
  <si>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</si>
  <si>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</si>
  <si>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</si>
  <si>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</si>
  <si>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</si>
  <si>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</si>
  <si>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</si>
  <si>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</si>
  <si>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</si>
  <si>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</si>
  <si>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</si>
  <si>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</si>
  <si>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</si>
  <si>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</si>
  <si>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</si>
  <si>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</si>
  <si>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</si>
  <si>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</si>
  <si>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</si>
  <si>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</si>
  <si>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</si>
  <si>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</si>
  <si>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</si>
  <si>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</si>
  <si>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</si>
  <si>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</si>
  <si>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</si>
  <si>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</si>
  <si>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</si>
  <si>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</si>
  <si>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</si>
  <si>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</si>
  <si>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</si>
  <si>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</si>
  <si>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</si>
  <si>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</si>
  <si>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</si>
  <si>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</si>
  <si>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</si>
  <si>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</si>
  <si>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</si>
  <si>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</si>
  <si>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</si>
  <si>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</si>
  <si>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</si>
  <si>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</si>
  <si>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</si>
  <si>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</si>
  <si>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</si>
  <si>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</si>
  <si>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</si>
  <si>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</si>
  <si>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</si>
  <si>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</si>
  <si>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</si>
  <si>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</si>
  <si>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</si>
  <si>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</si>
  <si>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</si>
  <si>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</si>
  <si>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</si>
  <si>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</si>
  <si>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</si>
  <si>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</si>
  <si>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</si>
  <si>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</si>
  <si>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</si>
  <si>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</si>
  <si>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</si>
  <si>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</si>
  <si>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</si>
  <si>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</si>
  <si>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</si>
  <si>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</si>
  <si>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</si>
  <si>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</si>
  <si>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</si>
  <si>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</si>
  <si>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</si>
  <si>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</si>
  <si>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</si>
  <si>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</si>
  <si>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</si>
  <si>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</si>
  <si>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</si>
  <si>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</si>
  <si>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</si>
  <si>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</si>
  <si>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</si>
  <si>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</si>
  <si>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</si>
  <si>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</si>
  <si>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</si>
  <si>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</si>
  <si>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</si>
  <si>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</si>
  <si>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</si>
  <si>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</si>
  <si>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</si>
  <si>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</si>
  <si>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</si>
  <si>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</si>
  <si>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</si>
  <si>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</si>
  <si>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</si>
  <si>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</si>
  <si>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</si>
  <si>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</si>
  <si>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</si>
  <si>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</si>
  <si>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</si>
  <si>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</si>
  <si>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</si>
  <si>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</si>
  <si>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</si>
  <si>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</si>
  <si>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</si>
  <si>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</si>
  <si>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</si>
  <si>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</si>
  <si>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</si>
  <si>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</si>
  <si>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</si>
  <si>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</si>
  <si>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</si>
  <si>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</si>
  <si>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</si>
  <si>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</si>
  <si>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</si>
  <si>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</si>
  <si>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</si>
  <si>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</si>
  <si>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</si>
  <si>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</si>
  <si>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</si>
  <si>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</si>
  <si>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</si>
  <si>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</si>
  <si>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</si>
  <si>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</si>
  <si>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</si>
  <si>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</si>
  <si>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</si>
  <si>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</si>
  <si>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</si>
  <si>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</si>
  <si>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</si>
  <si>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</si>
  <si>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</si>
  <si>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</si>
  <si>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</si>
  <si>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</si>
  <si>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</si>
  <si>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</si>
  <si>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</si>
  <si>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</si>
  <si>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</si>
  <si>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</si>
  <si>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</si>
  <si>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</si>
  <si>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</si>
  <si>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</si>
  <si>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</si>
  <si>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</si>
  <si>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</si>
  <si>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</si>
  <si>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</si>
  <si>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</si>
  <si>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</si>
  <si>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</si>
  <si>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</si>
  <si>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</si>
  <si>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</si>
  <si>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</si>
  <si>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</si>
  <si>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</si>
  <si>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</si>
  <si>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</si>
  <si>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</si>
  <si>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</si>
  <si>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</si>
  <si>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</si>
  <si>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</si>
  <si>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</si>
  <si>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</si>
  <si>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</si>
  <si>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</si>
  <si>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</si>
  <si>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</si>
  <si>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</si>
  <si>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</si>
  <si>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</si>
  <si>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</si>
  <si>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</si>
  <si>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</si>
  <si>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</si>
  <si>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</si>
  <si>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</si>
  <si>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</si>
  <si>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</si>
  <si>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</si>
  <si>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</si>
  <si>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</si>
  <si>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</si>
  <si>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</si>
  <si>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</si>
  <si>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</si>
  <si>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</si>
  <si>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</si>
  <si>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</si>
  <si>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</si>
  <si>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</si>
  <si>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</si>
  <si>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</si>
  <si>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</si>
  <si>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</si>
  <si>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</si>
  <si>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</si>
  <si>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</si>
  <si>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</si>
  <si>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</si>
  <si>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</si>
  <si>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</si>
  <si>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</si>
  <si>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</si>
  <si>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</si>
  <si>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</si>
  <si>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</si>
  <si>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</si>
  <si>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</si>
  <si>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</si>
  <si>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</si>
  <si>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</si>
  <si>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</si>
  <si>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</si>
  <si>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</si>
  <si>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</si>
  <si>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</si>
  <si>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</si>
  <si>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</si>
  <si>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</si>
  <si>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</si>
  <si>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</si>
  <si>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</si>
  <si>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</si>
  <si>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</si>
  <si>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</si>
  <si>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</si>
  <si>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</si>
  <si>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</si>
  <si>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</si>
  <si>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</si>
  <si>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</si>
  <si>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</si>
  <si>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</si>
  <si>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</si>
  <si>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</si>
  <si>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</si>
  <si>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</si>
  <si>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</si>
  <si>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</si>
  <si>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</si>
  <si>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</si>
  <si>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</si>
  <si>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</si>
  <si>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</si>
  <si>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</si>
  <si>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</si>
  <si>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</si>
  <si>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</si>
  <si>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</si>
  <si>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</si>
  <si>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</si>
  <si>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</si>
  <si>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</si>
  <si>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</si>
  <si>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</si>
  <si>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</si>
  <si>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</si>
  <si>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</si>
  <si>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</si>
  <si>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</si>
  <si>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</si>
  <si>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</si>
  <si>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</si>
  <si>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</si>
  <si>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</si>
  <si>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</si>
  <si>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</si>
  <si>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</si>
  <si>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</si>
  <si>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</si>
  <si>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</si>
  <si>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</si>
  <si>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</si>
  <si>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</si>
  <si>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</si>
  <si>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</si>
  <si>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</si>
  <si>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</si>
  <si>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</si>
  <si>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</si>
  <si>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</si>
  <si>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</si>
  <si>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</si>
  <si>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</si>
  <si>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</si>
  <si>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</si>
  <si>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</si>
  <si>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</si>
  <si>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</si>
  <si>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</si>
  <si>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</si>
  <si>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</si>
  <si>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</si>
  <si>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</si>
  <si>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</si>
  <si>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</si>
  <si>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</si>
  <si>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</si>
  <si>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</si>
  <si>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</si>
  <si>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</si>
  <si>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</si>
  <si>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</si>
  <si>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</si>
  <si>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</si>
  <si>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</si>
  <si>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</si>
  <si>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</si>
  <si>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</si>
  <si>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</si>
  <si>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</si>
  <si>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</si>
  <si>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</si>
  <si>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</si>
  <si>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</si>
  <si>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</si>
  <si>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</si>
  <si>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</si>
  <si>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</si>
  <si>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</si>
  <si>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</si>
  <si>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</si>
  <si>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</si>
  <si>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</si>
  <si>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</si>
  <si>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</si>
  <si>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</si>
  <si>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</si>
  <si>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</si>
  <si>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</si>
  <si>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</si>
  <si>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</si>
  <si>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</si>
  <si>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</si>
  <si>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</si>
  <si>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</si>
  <si>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</si>
  <si>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</si>
  <si>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</si>
  <si>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</si>
  <si>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</si>
  <si>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</si>
  <si>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</si>
  <si>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</si>
  <si>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</si>
  <si>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</si>
  <si>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</si>
  <si>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</si>
  <si>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</si>
  <si>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</si>
  <si>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</si>
  <si>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</si>
  <si>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</si>
  <si>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</si>
  <si>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</si>
  <si>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</si>
  <si>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</si>
  <si>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</si>
  <si>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</si>
  <si>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</si>
  <si>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</si>
  <si>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</si>
  <si>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</si>
  <si>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</si>
  <si>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</si>
  <si>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</si>
  <si>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</si>
  <si>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</si>
  <si>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</si>
  <si>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</si>
  <si>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</si>
  <si>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</si>
  <si>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</si>
  <si>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</si>
  <si>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</si>
  <si>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</si>
  <si>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</si>
  <si>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</si>
  <si>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</si>
  <si>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</si>
  <si>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</si>
  <si>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</si>
  <si>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</si>
  <si>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</si>
  <si>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</si>
  <si>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</si>
  <si>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</si>
  <si>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</si>
  <si>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</si>
  <si>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</si>
  <si>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</si>
  <si>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</si>
  <si>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</si>
  <si>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</si>
  <si>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</si>
  <si>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</si>
  <si>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</si>
  <si>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</si>
  <si>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</si>
  <si>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</si>
  <si>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</si>
  <si>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</si>
  <si>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</si>
  <si>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</si>
  <si>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</si>
  <si>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</si>
  <si>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</si>
  <si>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</si>
  <si>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</si>
  <si>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</si>
  <si>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</si>
  <si>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</si>
  <si>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</si>
  <si>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</si>
  <si>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</si>
  <si>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</si>
  <si>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</si>
  <si>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</si>
  <si>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</si>
  <si>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</si>
  <si>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</si>
  <si>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</si>
  <si>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</si>
  <si>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</si>
  <si>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</si>
  <si>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</si>
  <si>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</si>
  <si>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</si>
  <si>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</si>
  <si>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</si>
  <si>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</si>
  <si>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</si>
  <si>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</si>
  <si>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</si>
  <si>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</si>
  <si>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</si>
  <si>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</si>
  <si>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</si>
  <si>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</si>
  <si>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</si>
  <si>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</si>
  <si>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</si>
  <si>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</si>
  <si>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</si>
  <si>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</si>
  <si>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</si>
  <si>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</si>
  <si>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</si>
  <si>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</si>
  <si>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</si>
  <si>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</si>
  <si>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</si>
  <si>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</si>
  <si>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</si>
  <si>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</si>
  <si>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</si>
  <si>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</si>
  <si>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</si>
  <si>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</si>
  <si>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</si>
  <si>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</si>
  <si>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</si>
  <si>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</si>
  <si>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</si>
  <si>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</si>
  <si>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</si>
  <si>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</si>
  <si>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</si>
  <si>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</si>
  <si>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</si>
  <si>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</si>
  <si>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</si>
  <si>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</si>
  <si>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</si>
  <si>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</si>
  <si>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</si>
  <si>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</si>
  <si>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</si>
  <si>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</si>
  <si>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</si>
  <si>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</si>
  <si>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</si>
  <si>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</si>
  <si>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</si>
  <si>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</si>
  <si>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</si>
  <si>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</si>
  <si>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</si>
  <si>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</si>
  <si>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</si>
  <si>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</si>
  <si>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</si>
  <si>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</si>
  <si>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</si>
  <si>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</si>
  <si>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</si>
  <si>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</si>
  <si>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</si>
  <si>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</si>
  <si>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</si>
  <si>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</si>
  <si>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</si>
  <si>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</si>
  <si>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</si>
  <si>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</si>
  <si>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</si>
  <si>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</si>
  <si>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</si>
  <si>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</si>
  <si>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</si>
  <si>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</si>
  <si>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</si>
  <si>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</si>
  <si>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</si>
  <si>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</si>
  <si>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</si>
  <si>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</si>
  <si>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</si>
  <si>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</si>
  <si>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</si>
  <si>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</si>
  <si>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</si>
  <si>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</si>
  <si>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</si>
  <si>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</si>
  <si>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</si>
  <si>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</si>
  <si>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</si>
  <si>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</si>
  <si>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</si>
  <si>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</si>
  <si>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</si>
  <si>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</si>
  <si>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</si>
  <si>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</si>
  <si>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</si>
  <si>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</si>
  <si>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</si>
  <si>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</si>
  <si>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</si>
  <si>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</si>
  <si>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</si>
  <si>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</si>
  <si>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</si>
  <si>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</si>
  <si>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</si>
  <si>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</si>
  <si>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</si>
  <si>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</si>
  <si>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</si>
  <si>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</si>
  <si>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</si>
  <si>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</si>
  <si>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</si>
  <si>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</si>
  <si>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</si>
  <si>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</si>
  <si>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</si>
  <si>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</si>
  <si>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</si>
  <si>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</si>
  <si>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</si>
  <si>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</si>
  <si>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</si>
  <si>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</si>
  <si>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</si>
  <si>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</si>
  <si>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</si>
  <si>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</si>
  <si>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</si>
  <si>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</si>
  <si>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</si>
  <si>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</si>
  <si>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</si>
  <si>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</si>
  <si>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</si>
  <si>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</si>
  <si>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</si>
  <si>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</si>
  <si>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</si>
  <si>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</si>
  <si>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</si>
  <si>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</si>
  <si>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</si>
  <si>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</si>
  <si>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</si>
  <si>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</si>
  <si>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</si>
  <si>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</si>
  <si>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</si>
  <si>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</si>
  <si>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</si>
  <si>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</si>
  <si>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</si>
  <si>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</si>
  <si>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</si>
  <si>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</si>
  <si>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</si>
  <si>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</si>
  <si>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</si>
  <si>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</si>
  <si>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</si>
  <si>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</si>
  <si>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</si>
  <si>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</si>
  <si>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</si>
  <si>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</si>
  <si>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</si>
  <si>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</si>
  <si>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</si>
  <si>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</si>
  <si>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</si>
  <si>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</si>
  <si>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</si>
  <si>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</si>
  <si>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</si>
  <si>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</si>
  <si>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</si>
  <si>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</si>
  <si>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</si>
  <si>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</si>
  <si>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</si>
  <si>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</si>
  <si>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</si>
  <si>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</si>
  <si>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</si>
  <si>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</si>
  <si>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</si>
  <si>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</si>
  <si>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</si>
  <si>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</si>
  <si>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</si>
  <si>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</si>
  <si>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</si>
  <si>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</si>
  <si>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</si>
  <si>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</si>
  <si>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</si>
  <si>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</si>
  <si>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</si>
  <si>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</si>
  <si>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</si>
  <si>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</si>
  <si>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</si>
  <si>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</si>
  <si>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</si>
  <si>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</si>
  <si>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</si>
  <si>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</si>
  <si>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</si>
  <si>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</si>
  <si>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</si>
  <si>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</si>
  <si>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</si>
  <si>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</si>
  <si>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</si>
  <si>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</si>
  <si>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</si>
  <si>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</si>
  <si>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</si>
  <si>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</si>
  <si>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</si>
  <si>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</si>
  <si>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</si>
  <si>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</si>
  <si>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</si>
  <si>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</si>
  <si>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</si>
  <si>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</si>
  <si>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</si>
  <si>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</si>
  <si>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</si>
  <si>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</si>
  <si>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</si>
  <si>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</si>
  <si>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</si>
  <si>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</si>
  <si>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</si>
  <si>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</si>
  <si>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</si>
  <si>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</si>
  <si>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</si>
  <si>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</si>
  <si>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</si>
  <si>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</si>
  <si>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</si>
  <si>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</si>
  <si>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</si>
  <si>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</si>
  <si>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</si>
  <si>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</si>
  <si>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</si>
  <si>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</si>
  <si>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</si>
  <si>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</si>
  <si>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</si>
  <si>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</si>
  <si>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</si>
  <si>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</si>
  <si>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</si>
  <si>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</si>
  <si>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</si>
  <si>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</si>
  <si>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</si>
  <si>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</si>
  <si>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</si>
  <si>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</si>
  <si>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</si>
  <si>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</si>
  <si>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</si>
  <si>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</si>
  <si>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</si>
  <si>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</si>
  <si>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</si>
  <si>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</si>
  <si>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</si>
  <si>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</si>
  <si>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</si>
  <si>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</si>
  <si>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</si>
  <si>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</si>
  <si>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</si>
  <si>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</si>
  <si>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</si>
  <si>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</si>
  <si>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</si>
  <si>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</si>
  <si>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</si>
  <si>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</si>
  <si>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</si>
  <si>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</si>
  <si>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</si>
  <si>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</si>
  <si>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</si>
  <si>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</si>
  <si>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</si>
  <si>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</si>
  <si>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</si>
  <si>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</si>
  <si>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</si>
  <si>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</si>
  <si>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</si>
  <si>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</si>
  <si>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</si>
  <si>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</si>
  <si>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</si>
  <si>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</si>
  <si>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</si>
  <si>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</si>
  <si>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</si>
  <si>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</si>
  <si>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</si>
  <si>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</si>
  <si>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</si>
  <si>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</si>
  <si>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</si>
  <si>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</si>
  <si>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</si>
  <si>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</si>
  <si>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</si>
  <si>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</si>
  <si>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</si>
  <si>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</si>
  <si>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</si>
  <si>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</si>
  <si>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</si>
  <si>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</si>
  <si>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</si>
  <si>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</si>
  <si>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</si>
  <si>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</si>
  <si>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</si>
  <si>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</si>
  <si>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</si>
  <si>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</si>
  <si>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</si>
  <si>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</si>
  <si>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</si>
  <si>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</si>
  <si>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</si>
  <si>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</si>
  <si>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</si>
  <si>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</si>
  <si>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</si>
  <si>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</si>
  <si>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</si>
  <si>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</si>
  <si>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</si>
  <si>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</si>
  <si>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</si>
  <si>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</si>
  <si>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</si>
  <si>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</si>
  <si>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</si>
  <si>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</si>
  <si>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</si>
  <si>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</si>
  <si>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</si>
  <si>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</si>
  <si>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</si>
  <si>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</si>
  <si>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</si>
  <si>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</si>
  <si>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</si>
  <si>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</si>
  <si>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</si>
  <si>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</si>
  <si>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</si>
  <si>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</si>
  <si>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</si>
  <si>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</si>
  <si>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</si>
  <si>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</si>
  <si>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</si>
  <si>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</si>
  <si>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</si>
  <si>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</si>
  <si>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</si>
  <si>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</si>
  <si>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</si>
  <si>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</si>
  <si>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</si>
  <si>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</si>
  <si>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</si>
  <si>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</si>
  <si>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</si>
  <si>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</si>
  <si>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</si>
  <si>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</si>
  <si>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</si>
  <si>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</si>
  <si>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</si>
  <si>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</si>
  <si>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</si>
  <si>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</si>
  <si>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</si>
  <si>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</si>
  <si>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</si>
  <si>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</si>
  <si>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</si>
  <si>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</si>
  <si>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</si>
  <si>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</si>
  <si>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</si>
  <si>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</si>
  <si>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</si>
  <si>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</si>
  <si>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</si>
  <si>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</si>
  <si>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</si>
  <si>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</si>
  <si>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</si>
  <si>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</si>
  <si>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</si>
  <si>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</si>
  <si>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</si>
  <si>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</si>
  <si>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</si>
  <si>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</si>
  <si>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</si>
  <si>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</si>
  <si>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</si>
  <si>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</si>
  <si>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</si>
  <si>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</si>
  <si>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</si>
  <si>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</si>
  <si>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</si>
  <si>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</si>
  <si>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</si>
  <si>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</si>
  <si>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</si>
  <si>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</si>
  <si>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</si>
  <si>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</si>
  <si>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</si>
  <si>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</si>
  <si>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</si>
  <si>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</si>
  <si>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</si>
  <si>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</si>
  <si>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</si>
  <si>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</si>
  <si>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</si>
  <si>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</si>
  <si>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</si>
  <si>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</si>
  <si>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</si>
  <si>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</si>
  <si>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</si>
  <si>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</si>
  <si>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</si>
  <si>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</si>
  <si>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</si>
  <si>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</si>
  <si>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</si>
  <si>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</si>
  <si>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</si>
  <si>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</si>
  <si>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</si>
  <si>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</si>
  <si>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</si>
  <si>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</si>
  <si>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</si>
  <si>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</si>
  <si>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</si>
  <si>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</si>
  <si>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</si>
  <si>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</si>
  <si>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</si>
  <si>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</si>
  <si>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</si>
  <si>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</si>
  <si>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</si>
  <si>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</si>
  <si>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</si>
  <si>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</si>
  <si>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</si>
  <si>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</si>
  <si>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</si>
  <si>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</si>
  <si>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</si>
  <si>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</si>
  <si>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</si>
  <si>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</si>
  <si>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</si>
  <si>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</si>
  <si>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</si>
  <si>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</si>
  <si>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</si>
  <si>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</si>
  <si>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</si>
  <si>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</si>
  <si>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</si>
  <si>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</si>
  <si>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</si>
  <si>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</si>
  <si>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</si>
  <si>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</si>
  <si>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</si>
  <si>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</si>
  <si>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</si>
  <si>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</si>
  <si>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</si>
  <si>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</si>
  <si>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</si>
  <si>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</si>
  <si>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</si>
  <si>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</si>
  <si>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</si>
  <si>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</si>
  <si>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</si>
  <si>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</si>
  <si>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</si>
  <si>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</si>
  <si>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</si>
  <si>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</si>
  <si>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</si>
  <si>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</si>
  <si>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</si>
  <si>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</si>
  <si>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</si>
  <si>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</si>
  <si>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</si>
  <si>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</si>
  <si>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</si>
  <si>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</si>
  <si>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</si>
  <si>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</si>
  <si>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</si>
  <si>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</si>
  <si>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</si>
  <si>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</si>
  <si>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</si>
  <si>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</si>
  <si>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</si>
  <si>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</si>
  <si>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</si>
  <si>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</si>
  <si>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</si>
  <si>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</si>
  <si>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</si>
  <si>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</si>
  <si>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</si>
  <si>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</si>
  <si>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</si>
  <si>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</si>
  <si>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</si>
  <si>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</si>
  <si>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</si>
  <si>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</si>
  <si>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</si>
  <si>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</si>
  <si>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</si>
  <si>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</si>
  <si>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</si>
  <si>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</si>
  <si>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</si>
  <si>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</si>
  <si>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</si>
  <si>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</si>
  <si>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</si>
  <si>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</si>
  <si>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</si>
  <si>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</si>
  <si>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</si>
  <si>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</si>
  <si>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</si>
  <si>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</si>
  <si>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</si>
  <si>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</si>
  <si>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</si>
  <si>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</si>
  <si>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</si>
  <si>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</si>
  <si>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</si>
  <si>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</si>
  <si>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</si>
  <si>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</si>
  <si>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</si>
  <si>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</si>
  <si>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</si>
  <si>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</si>
  <si>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</si>
  <si>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</si>
  <si>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</si>
  <si>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</si>
  <si>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</si>
  <si>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</si>
  <si>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</si>
  <si>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</si>
  <si>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</si>
  <si>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</si>
  <si>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</si>
  <si>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</si>
  <si>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</si>
  <si>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</si>
  <si>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</si>
  <si>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</si>
  <si>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</si>
  <si>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</si>
  <si>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</si>
  <si>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</si>
  <si>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</si>
  <si>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</si>
  <si>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</si>
  <si>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</si>
  <si>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</si>
  <si>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</si>
  <si>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</si>
  <si>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</si>
  <si>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</si>
  <si>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</si>
  <si>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</si>
  <si>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</si>
  <si>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</si>
  <si>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</si>
  <si>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</si>
  <si>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</si>
  <si>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</si>
  <si>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</si>
  <si>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</si>
  <si>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</si>
  <si>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</si>
  <si>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</si>
  <si>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</si>
  <si>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</si>
  <si>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</si>
  <si>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</si>
  <si>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</si>
  <si>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</si>
  <si>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</si>
  <si>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</si>
  <si>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</si>
  <si>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</si>
  <si>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</si>
  <si>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</si>
  <si>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</si>
  <si>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</si>
  <si>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</si>
  <si>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</si>
  <si>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</si>
  <si>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</si>
  <si>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</si>
  <si>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</si>
  <si>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</si>
  <si>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</si>
  <si>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</si>
  <si>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</si>
  <si>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</si>
  <si>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</si>
  <si>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</si>
  <si>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</si>
  <si>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</si>
  <si>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</si>
  <si>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</si>
  <si>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</si>
  <si>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</si>
  <si>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</si>
  <si>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</si>
  <si>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</si>
  <si>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</si>
  <si>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</si>
  <si>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</si>
  <si>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</si>
  <si>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</si>
  <si>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</si>
  <si>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</si>
  <si>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</si>
  <si>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</si>
  <si>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</si>
  <si>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</si>
  <si>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</si>
  <si>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</si>
  <si>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</si>
  <si>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</si>
  <si>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</si>
  <si>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</si>
  <si>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</si>
  <si>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</si>
  <si>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</si>
  <si>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</si>
  <si>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</si>
  <si>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</si>
  <si>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</si>
  <si>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</si>
  <si>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</si>
  <si>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</si>
  <si>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</si>
  <si>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</si>
  <si>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</si>
  <si>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</si>
  <si>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</si>
  <si>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</si>
  <si>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</si>
  <si>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</si>
  <si>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</si>
  <si>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</si>
  <si>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</si>
  <si>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</si>
  <si>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</si>
  <si>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</si>
  <si>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</si>
  <si>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</si>
  <si>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</si>
  <si>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</si>
  <si>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</si>
  <si>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</si>
  <si>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</si>
  <si>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</si>
  <si>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</si>
  <si>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</si>
  <si>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</si>
  <si>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</si>
  <si>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</si>
  <si>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</si>
  <si>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</si>
  <si>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</si>
  <si>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</si>
  <si>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</si>
  <si>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</si>
  <si>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</si>
  <si>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</si>
  <si>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</si>
  <si>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</si>
  <si>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</si>
  <si>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</si>
  <si>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</si>
  <si>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</si>
  <si>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</si>
  <si>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</si>
  <si>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</si>
  <si>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</si>
  <si>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</si>
  <si>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</si>
  <si>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</si>
  <si>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</si>
  <si>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</si>
  <si>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</si>
  <si>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</si>
  <si>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</si>
  <si>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</si>
  <si>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</si>
  <si>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</si>
  <si>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</si>
  <si>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</si>
  <si>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</si>
  <si>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</si>
  <si>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</si>
  <si>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</si>
  <si>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</si>
  <si>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</si>
  <si>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</si>
  <si>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</si>
  <si>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</si>
  <si>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</si>
  <si>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</si>
  <si>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</si>
  <si>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</si>
  <si>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</si>
  <si>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</si>
  <si>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</si>
  <si>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</si>
  <si>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</si>
  <si>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</si>
  <si>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</si>
  <si>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</si>
  <si>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</si>
  <si>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</si>
  <si>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</si>
  <si>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</si>
  <si>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</si>
  <si>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</si>
  <si>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</si>
  <si>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</si>
  <si>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</si>
  <si>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</si>
  <si>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</si>
  <si>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</si>
  <si>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</si>
  <si>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</si>
  <si>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</si>
  <si>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</si>
  <si>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</si>
  <si>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</si>
  <si>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</si>
  <si>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</si>
  <si>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</si>
  <si>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</si>
  <si>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</si>
  <si>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</si>
  <si>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</si>
  <si>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</si>
  <si>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</si>
  <si>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</si>
  <si>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</si>
  <si>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</si>
  <si>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</si>
  <si>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</si>
  <si>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</si>
  <si>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</si>
  <si>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</si>
  <si>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</si>
  <si>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</si>
  <si>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</si>
  <si>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</si>
  <si>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</si>
  <si>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</si>
  <si>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</si>
  <si>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</si>
  <si>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</si>
  <si>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</si>
  <si>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</si>
  <si>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</si>
  <si>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</si>
  <si>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</si>
  <si>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</si>
  <si>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</si>
  <si>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</si>
  <si>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</si>
  <si>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</si>
  <si>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</si>
  <si>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</si>
  <si>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</si>
  <si>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</si>
  <si>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</si>
  <si>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</si>
  <si>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</si>
  <si>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</si>
  <si>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</si>
  <si>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</si>
  <si>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</si>
  <si>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</si>
  <si>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</si>
  <si>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</si>
  <si>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</si>
  <si>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</si>
  <si>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</si>
  <si>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</si>
  <si>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</si>
  <si>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</si>
  <si>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</si>
  <si>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</si>
  <si>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</si>
  <si>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</si>
  <si>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</si>
  <si>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</si>
  <si>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</si>
  <si>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</si>
  <si>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</si>
  <si>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</si>
  <si>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</si>
  <si>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</si>
  <si>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</si>
  <si>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</si>
  <si>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</si>
  <si>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</si>
  <si>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</si>
  <si>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</si>
  <si>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</si>
  <si>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</si>
  <si>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</si>
  <si>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</si>
  <si>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</si>
  <si>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</si>
  <si>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</si>
  <si>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</si>
  <si>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</si>
  <si>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</si>
  <si>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</si>
  <si>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</si>
  <si>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</si>
  <si>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</si>
  <si>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</si>
  <si>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</si>
  <si>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</si>
  <si>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</si>
  <si>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</si>
  <si>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</si>
  <si>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</si>
  <si>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</si>
  <si>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</si>
  <si>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</si>
  <si>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</si>
  <si>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</si>
  <si>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</si>
  <si>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</si>
  <si>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</si>
  <si>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</si>
  <si>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</si>
  <si>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</si>
  <si>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</si>
  <si>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</si>
  <si>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</si>
  <si>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</si>
  <si>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</si>
  <si>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</si>
  <si>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</si>
  <si>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</si>
  <si>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</si>
  <si>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</si>
  <si>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</si>
  <si>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</si>
  <si>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</si>
  <si>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</si>
  <si>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</si>
  <si>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</si>
  <si>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</si>
  <si>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</si>
  <si>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</si>
  <si>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</si>
  <si>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</si>
  <si>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</si>
  <si>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</si>
  <si>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</si>
  <si>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</si>
  <si>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</si>
  <si>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</si>
  <si>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</si>
  <si>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</si>
  <si>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</si>
  <si>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</si>
  <si>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</si>
  <si>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</si>
  <si>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</si>
  <si>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</si>
  <si>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</si>
  <si>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</si>
  <si>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</si>
  <si>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</si>
  <si>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</si>
  <si>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</si>
  <si>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</si>
  <si>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</si>
  <si>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</si>
  <si>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</si>
  <si>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</si>
  <si>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</si>
  <si>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</si>
  <si>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</si>
  <si>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</si>
  <si>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</si>
  <si>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</si>
  <si>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</si>
  <si>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</si>
  <si>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</si>
  <si>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</si>
  <si>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</si>
  <si>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</si>
  <si>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</si>
  <si>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</si>
  <si>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</si>
  <si>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</si>
  <si>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</si>
  <si>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</si>
  <si>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</si>
  <si>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</si>
  <si>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</si>
  <si>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</si>
  <si>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</si>
  <si>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</si>
  <si>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</si>
  <si>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</si>
  <si>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</si>
  <si>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</si>
  <si>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</si>
  <si>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</si>
  <si>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</si>
  <si>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</si>
  <si>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</si>
  <si>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</si>
  <si>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</si>
  <si>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</si>
  <si>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</si>
  <si>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</si>
  <si>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</si>
  <si>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</si>
  <si>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</si>
  <si>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</si>
  <si>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</si>
  <si>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</si>
  <si>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</si>
  <si>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</si>
  <si>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</si>
  <si>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</si>
  <si>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</si>
  <si>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</si>
  <si>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</si>
  <si>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</si>
  <si>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</si>
  <si>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</si>
  <si>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</si>
  <si>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</si>
  <si>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</si>
  <si>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</si>
  <si>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</si>
  <si>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</si>
  <si>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</si>
  <si>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</si>
  <si>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</si>
  <si>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</si>
  <si>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</si>
  <si>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</si>
  <si>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</si>
  <si>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</si>
  <si>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</si>
  <si>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</si>
  <si>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</si>
  <si>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</si>
  <si>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</si>
  <si>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</si>
  <si>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</si>
  <si>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</si>
  <si>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</si>
  <si>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</si>
  <si>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</si>
  <si>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</si>
  <si>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</si>
  <si>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</si>
  <si>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</si>
  <si>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</si>
  <si>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</si>
  <si>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</si>
  <si>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</si>
  <si>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</si>
  <si>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</si>
  <si>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</si>
  <si>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</si>
  <si>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</si>
  <si>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</si>
  <si>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</si>
  <si>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</si>
  <si>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</si>
  <si>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</si>
  <si>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</si>
  <si>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</si>
  <si>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</si>
  <si>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</si>
  <si>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</si>
  <si>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</si>
  <si>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</si>
  <si>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</si>
  <si>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</si>
  <si>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</si>
  <si>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</si>
  <si>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</si>
  <si>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</si>
  <si>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</si>
  <si>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</si>
  <si>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</si>
  <si>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</si>
  <si>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</si>
  <si>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</si>
  <si>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</si>
  <si>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</si>
  <si>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</si>
  <si>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</si>
  <si>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</si>
  <si>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</si>
  <si>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</si>
  <si>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</si>
  <si>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</si>
  <si>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</si>
  <si>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</si>
  <si>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</si>
  <si>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</si>
  <si>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</si>
  <si>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</si>
  <si>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</si>
  <si>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</si>
  <si>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</si>
  <si>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</si>
  <si>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</si>
  <si>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</si>
  <si>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</si>
  <si>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</si>
  <si>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</si>
  <si>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</si>
  <si>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</si>
  <si>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</si>
  <si>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</si>
  <si>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</si>
  <si>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</si>
  <si>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</si>
  <si>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</si>
  <si>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</si>
  <si>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</si>
  <si>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</si>
  <si>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</si>
  <si>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</si>
  <si>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</si>
  <si>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</si>
  <si>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</si>
  <si>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</si>
  <si>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</si>
  <si>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</si>
  <si>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</si>
  <si>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</si>
  <si>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</si>
  <si>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</si>
  <si>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</si>
  <si>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</si>
  <si>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</si>
  <si>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</si>
  <si>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</si>
  <si>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</si>
  <si>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</si>
  <si>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</si>
  <si>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</si>
  <si>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</si>
  <si>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</si>
  <si>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</si>
  <si>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</si>
  <si>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</si>
  <si>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</si>
  <si>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</si>
  <si>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</si>
  <si>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</si>
  <si>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</si>
  <si>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</si>
  <si>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</si>
  <si>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</si>
  <si>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</si>
  <si>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</si>
  <si>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</si>
  <si>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</si>
  <si>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</si>
  <si>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</si>
  <si>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</si>
  <si>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</si>
  <si>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</si>
  <si>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</si>
  <si>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</si>
  <si>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</si>
  <si>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</si>
  <si>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</si>
  <si>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</si>
  <si>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</si>
  <si>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</si>
  <si>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</si>
  <si>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</si>
  <si>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</si>
  <si>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</si>
  <si>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</si>
  <si>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</si>
  <si>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</si>
  <si>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</si>
  <si>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</si>
  <si>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</si>
  <si>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</si>
  <si>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</si>
  <si>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</si>
  <si>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</si>
  <si>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</si>
  <si>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</si>
  <si>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</si>
  <si>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</si>
  <si>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</si>
  <si>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</si>
  <si>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</si>
  <si>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</si>
  <si>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</si>
  <si>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</si>
  <si>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</si>
  <si>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</si>
  <si>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</si>
  <si>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</si>
  <si>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</si>
  <si>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</si>
  <si>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</si>
  <si>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</si>
  <si>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</si>
  <si>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</si>
  <si>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</si>
  <si>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</si>
  <si>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</si>
  <si>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</si>
  <si>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</si>
  <si>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</si>
  <si>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</si>
  <si>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</si>
  <si>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</si>
  <si>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</si>
  <si>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</si>
  <si>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</si>
  <si>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</si>
  <si>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</si>
  <si>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</si>
  <si>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</si>
  <si>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</si>
  <si>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</si>
  <si>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</si>
  <si>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</si>
  <si>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</si>
  <si>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</si>
  <si>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</si>
  <si>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</si>
  <si>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</si>
  <si>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</si>
  <si>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</si>
  <si>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</si>
  <si>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</si>
  <si>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</si>
  <si>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</si>
  <si>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</si>
  <si>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</si>
  <si>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</si>
  <si>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</si>
  <si>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</si>
  <si>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</si>
  <si>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</si>
  <si>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</si>
  <si>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</si>
  <si>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</si>
  <si>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</si>
  <si>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</si>
  <si>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</si>
  <si>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</si>
  <si>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</si>
  <si>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</si>
  <si>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</si>
  <si>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</si>
  <si>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</si>
  <si>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</si>
  <si>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</si>
  <si>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</si>
  <si>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</si>
  <si>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</si>
  <si>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</si>
  <si>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</si>
  <si>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</si>
  <si>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</si>
  <si>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</si>
  <si>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</si>
  <si>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</si>
  <si>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</si>
  <si>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</si>
  <si>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</si>
  <si>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</si>
  <si>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</si>
  <si>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</si>
  <si>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</si>
  <si>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</si>
  <si>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</si>
  <si>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</si>
  <si>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</si>
  <si>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</si>
  <si>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</si>
  <si>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</si>
  <si>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</si>
  <si>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</si>
  <si>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</si>
  <si>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</si>
  <si>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</si>
  <si>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</si>
  <si>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</si>
  <si>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</si>
  <si>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</si>
  <si>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</si>
  <si>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</si>
  <si>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</si>
  <si>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</si>
  <si>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</si>
  <si>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</si>
  <si>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</si>
  <si>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</si>
  <si>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</si>
  <si>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</si>
  <si>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</si>
  <si>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</si>
  <si>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</si>
  <si>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</si>
  <si>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</si>
  <si>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</si>
  <si>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</si>
  <si>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</si>
  <si>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</si>
  <si>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</si>
  <si>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</si>
  <si>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</si>
  <si>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</si>
  <si>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</si>
  <si>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</si>
  <si>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</si>
  <si>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</si>
  <si>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</si>
  <si>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</si>
  <si>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</si>
  <si>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</si>
  <si>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</si>
  <si>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</si>
  <si>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</si>
  <si>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</si>
  <si>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</si>
  <si>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</si>
  <si>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</si>
  <si>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</si>
  <si>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</si>
  <si>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</si>
  <si>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</si>
  <si>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</si>
  <si>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</si>
  <si>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</si>
  <si>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</si>
  <si>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</si>
  <si>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</si>
  <si>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</si>
  <si>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</si>
  <si>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</si>
  <si>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</si>
  <si>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</si>
  <si>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</si>
  <si>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</si>
  <si>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</si>
  <si>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</si>
  <si>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</si>
  <si>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</si>
  <si>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</si>
  <si>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</si>
  <si>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</si>
  <si>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</si>
  <si>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</si>
  <si>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</si>
  <si>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</si>
  <si>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</si>
  <si>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</si>
  <si>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</si>
  <si>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</si>
  <si>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</si>
  <si>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</si>
  <si>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</si>
  <si>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</si>
  <si>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</si>
  <si>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</si>
  <si>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</si>
  <si>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</si>
  <si>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</si>
  <si>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</si>
  <si>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</si>
  <si>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</si>
  <si>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</si>
  <si>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</si>
  <si>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</si>
  <si>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</si>
  <si>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</si>
  <si>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</si>
  <si>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</si>
  <si>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</si>
  <si>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</si>
  <si>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</si>
  <si>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</si>
  <si>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</si>
  <si>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</si>
  <si>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</si>
  <si>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</si>
  <si>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</si>
  <si>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</si>
  <si>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</si>
  <si>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</si>
  <si>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</si>
  <si>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</si>
  <si>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</si>
  <si>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</si>
  <si>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</si>
  <si>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</si>
  <si>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</si>
  <si>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</si>
  <si>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</si>
  <si>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</si>
  <si>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</si>
  <si>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</si>
  <si>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</si>
  <si>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</si>
  <si>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</si>
  <si>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</si>
  <si>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</si>
  <si>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</si>
  <si>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</si>
  <si>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</si>
  <si>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</si>
  <si>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</si>
  <si>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</si>
  <si>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</si>
  <si>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</si>
  <si>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</si>
  <si>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</si>
  <si>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</si>
  <si>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</si>
  <si>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</si>
  <si>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</si>
  <si>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</si>
  <si>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</si>
  <si>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</si>
  <si>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</si>
  <si>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</si>
  <si>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</si>
  <si>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</si>
  <si>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</si>
  <si>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</si>
  <si>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</si>
  <si>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</si>
  <si>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</si>
  <si>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</si>
  <si>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</si>
  <si>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</si>
  <si>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</si>
  <si>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</si>
  <si>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</si>
  <si>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</si>
  <si>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</si>
  <si>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</si>
  <si>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</si>
  <si>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</si>
  <si>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</si>
  <si>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</si>
  <si>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</si>
  <si>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</si>
  <si>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</si>
  <si>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</si>
  <si>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</si>
  <si>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</si>
  <si>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</si>
  <si>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</si>
  <si>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</si>
  <si>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</si>
  <si>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</si>
  <si>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</si>
  <si>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</si>
  <si>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</si>
  <si>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</si>
  <si>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</si>
  <si>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</si>
  <si>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</si>
  <si>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</si>
  <si>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</si>
  <si>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</si>
  <si>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</si>
  <si>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</si>
  <si>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</si>
  <si>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</si>
  <si>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</si>
  <si>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</si>
  <si>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</si>
  <si>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</si>
  <si>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</si>
  <si>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</si>
  <si>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</si>
  <si>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</si>
  <si>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</si>
  <si>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</si>
  <si>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</si>
  <si>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</si>
  <si>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</si>
  <si>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</si>
  <si>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</si>
  <si>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</si>
  <si>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</si>
  <si>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</si>
  <si>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</si>
  <si>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</si>
  <si>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</si>
  <si>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</si>
  <si>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</si>
  <si>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</si>
  <si>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</si>
  <si>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</si>
  <si>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</si>
  <si>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</si>
  <si>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</si>
  <si>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</si>
  <si>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</si>
  <si>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</si>
  <si>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</si>
  <si>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</si>
  <si>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</si>
  <si>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</si>
  <si>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</si>
  <si>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</si>
  <si>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</si>
  <si>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</si>
  <si>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</si>
  <si>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</si>
  <si>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</si>
  <si>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</si>
  <si>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</si>
  <si>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</si>
  <si>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</si>
  <si>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</si>
  <si>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</si>
  <si>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</si>
  <si>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</si>
  <si>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</si>
  <si>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</si>
  <si>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</si>
  <si>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</si>
  <si>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</si>
  <si>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</si>
  <si>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</si>
  <si>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</si>
  <si>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</si>
  <si>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</si>
  <si>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</si>
  <si>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</si>
  <si>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</si>
  <si>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</si>
  <si>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</si>
  <si>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</si>
  <si>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</si>
  <si>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</si>
  <si>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</si>
  <si>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</si>
  <si>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</si>
  <si>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</si>
  <si>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</si>
  <si>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</si>
  <si>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</si>
  <si>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</si>
  <si>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</si>
  <si>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</si>
  <si>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</si>
  <si>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</si>
  <si>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</si>
  <si>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</si>
  <si>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</si>
  <si>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</si>
  <si>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</si>
  <si>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</si>
  <si>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</si>
  <si>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</si>
  <si>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</si>
  <si>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</si>
  <si>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</si>
  <si>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</si>
  <si>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</si>
  <si>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</si>
  <si>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</si>
  <si>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</si>
  <si>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</si>
  <si>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</si>
  <si>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</si>
  <si>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</si>
  <si>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</si>
  <si>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</si>
  <si>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</si>
  <si>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</si>
  <si>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</si>
  <si>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</si>
  <si>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</si>
  <si>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</si>
  <si>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</si>
  <si>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</si>
  <si>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</si>
  <si>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</si>
  <si>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</si>
  <si>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</si>
  <si>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</si>
  <si>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</si>
  <si>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</si>
  <si>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</si>
  <si>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</si>
  <si>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</si>
  <si>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</si>
  <si>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</si>
  <si>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</si>
  <si>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</si>
  <si>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</si>
  <si>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</si>
  <si>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</si>
  <si>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</si>
  <si>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</si>
  <si>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</si>
  <si>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</si>
  <si>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</si>
  <si>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</si>
  <si>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</si>
  <si>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</si>
  <si>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</si>
  <si>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</si>
  <si>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</si>
  <si>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</si>
  <si>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</si>
  <si>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</si>
  <si>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</si>
  <si>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</si>
  <si>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</si>
  <si>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</si>
  <si>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</si>
  <si>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</si>
  <si>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</si>
  <si>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</si>
  <si>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</si>
  <si>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</si>
  <si>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</si>
  <si>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</si>
  <si>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</si>
  <si>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</si>
  <si>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</si>
  <si>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</si>
  <si>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</si>
  <si>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</si>
  <si>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</si>
  <si>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</si>
  <si>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</si>
  <si>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</si>
  <si>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</si>
  <si>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</si>
  <si>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</si>
  <si>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</si>
  <si>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</si>
  <si>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</si>
  <si>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</si>
  <si>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</si>
  <si>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</si>
  <si>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</si>
  <si>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</si>
  <si>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</si>
  <si>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</si>
  <si>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</si>
  <si>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</si>
  <si>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</si>
  <si>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</si>
  <si>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</si>
  <si>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</si>
  <si>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</si>
  <si>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</si>
  <si>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</si>
  <si>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</si>
  <si>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</si>
  <si>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</si>
  <si>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</si>
  <si>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</si>
  <si>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</si>
  <si>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</si>
  <si>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</si>
  <si>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</si>
  <si>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</si>
  <si>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</si>
  <si>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</si>
  <si>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</si>
  <si>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</si>
  <si>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</si>
  <si>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</si>
  <si>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</si>
  <si>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</si>
  <si>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</si>
  <si>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</si>
  <si>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</si>
  <si>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</si>
  <si>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</si>
  <si>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</si>
  <si>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</si>
  <si>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</si>
  <si>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</si>
  <si>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</si>
  <si>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</si>
  <si>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</si>
  <si>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</si>
  <si>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</si>
  <si>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</si>
  <si>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</si>
  <si>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</si>
  <si>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</si>
  <si>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</si>
  <si>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</si>
  <si>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</si>
  <si>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</si>
  <si>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</si>
  <si>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</si>
  <si>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</si>
  <si>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</si>
  <si>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</si>
  <si>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</si>
  <si>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</si>
  <si>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</si>
  <si>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</si>
  <si>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</si>
  <si>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</si>
  <si>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</si>
  <si>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</si>
  <si>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</si>
  <si>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</si>
  <si>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</si>
  <si>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</si>
  <si>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</si>
  <si>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</si>
  <si>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</si>
  <si>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</si>
  <si>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</si>
  <si>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</si>
  <si>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</si>
  <si>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</si>
  <si>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</si>
  <si>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</si>
  <si>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</si>
  <si>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</si>
  <si>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</si>
  <si>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</si>
  <si>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</si>
  <si>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</si>
  <si>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</si>
  <si>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</si>
  <si>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</si>
  <si>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</si>
  <si>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</si>
  <si>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</si>
  <si>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</si>
  <si>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</si>
  <si>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</si>
  <si>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</si>
  <si>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</si>
  <si>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</si>
  <si>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</si>
  <si>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</si>
  <si>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</si>
  <si>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</si>
  <si>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</si>
  <si>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</si>
  <si>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</si>
  <si>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</si>
  <si>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</si>
  <si>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</si>
  <si>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</si>
  <si>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</si>
  <si>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</si>
  <si>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</si>
  <si>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</si>
  <si>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</si>
  <si>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</si>
  <si>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</si>
  <si>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</si>
  <si>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</si>
  <si>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</si>
  <si>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</si>
  <si>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</si>
  <si>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</si>
  <si>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</si>
  <si>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</si>
  <si>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</si>
  <si>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</si>
  <si>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</si>
  <si>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</si>
  <si>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</si>
  <si>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</si>
  <si>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</si>
  <si>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</si>
  <si>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</si>
  <si>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</si>
  <si>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</si>
  <si>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</si>
  <si>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</si>
  <si>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</si>
  <si>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</si>
  <si>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</si>
  <si>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</si>
  <si>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</si>
  <si>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</si>
  <si>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</si>
  <si>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</si>
  <si>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</si>
  <si>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</si>
  <si>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</si>
  <si>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</si>
  <si>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</si>
  <si>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</si>
  <si>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</si>
  <si>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</si>
  <si>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</si>
  <si>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</si>
  <si>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</si>
  <si>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</si>
  <si>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</si>
  <si>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</si>
  <si>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</si>
  <si>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</si>
  <si>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</si>
  <si>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</si>
  <si>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</si>
  <si>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</si>
  <si>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</si>
  <si>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</si>
  <si>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</si>
  <si>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</si>
  <si>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</si>
  <si>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</si>
  <si>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</si>
  <si>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</si>
  <si>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</si>
  <si>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</si>
  <si>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</si>
  <si>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</si>
  <si>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</si>
  <si>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</si>
  <si>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</si>
  <si>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</si>
  <si>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</si>
  <si>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</si>
  <si>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</si>
  <si>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</si>
  <si>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</si>
  <si>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</si>
  <si>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</si>
  <si>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</si>
  <si>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</si>
  <si>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</si>
  <si>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</si>
  <si>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</si>
  <si>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</si>
  <si>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</si>
  <si>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</si>
  <si>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</si>
  <si>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</si>
  <si>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</si>
  <si>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</si>
  <si>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</si>
  <si>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</si>
  <si>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</si>
  <si>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</si>
  <si>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</si>
  <si>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</si>
  <si>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</si>
  <si>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</si>
  <si>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</si>
  <si>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</si>
  <si>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</si>
  <si>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</si>
  <si>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</si>
  <si>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</si>
  <si>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</si>
  <si>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</si>
  <si>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</si>
  <si>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</si>
  <si>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</si>
  <si>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</si>
  <si>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</si>
  <si>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</si>
  <si>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</si>
  <si>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</si>
  <si>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</si>
  <si>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</si>
  <si>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</si>
  <si>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</si>
  <si>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</si>
  <si>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</si>
  <si>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</si>
  <si>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</si>
  <si>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</si>
  <si>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</si>
  <si>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</si>
  <si>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</si>
  <si>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</si>
  <si>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</si>
  <si>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</si>
  <si>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</si>
  <si>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</si>
  <si>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</si>
  <si>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</si>
  <si>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</si>
  <si>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</si>
  <si>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</si>
  <si>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</si>
  <si>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</si>
  <si>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</si>
  <si>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</si>
  <si>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</si>
  <si>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</si>
  <si>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</si>
  <si>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</si>
  <si>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</si>
  <si>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</si>
  <si>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</si>
  <si>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</si>
  <si>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</si>
  <si>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</si>
  <si>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</si>
  <si>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</si>
  <si>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</si>
  <si>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</si>
  <si>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</si>
  <si>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</si>
  <si>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</si>
  <si>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</si>
  <si>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</si>
  <si>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</si>
  <si>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</si>
  <si>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</si>
  <si>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</si>
  <si>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</si>
  <si>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</si>
  <si>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</si>
  <si>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</si>
  <si>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</si>
  <si>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</si>
  <si>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</si>
  <si>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</si>
  <si>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</si>
  <si>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</si>
  <si>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</si>
  <si>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</si>
  <si>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</si>
  <si>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</si>
  <si>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</si>
  <si>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</si>
  <si>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</si>
  <si>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</si>
  <si>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</si>
  <si>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</si>
  <si>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</si>
  <si>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</si>
  <si>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</si>
  <si>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</si>
  <si>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</si>
  <si>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</si>
  <si>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</si>
  <si>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</si>
  <si>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</si>
  <si>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</si>
  <si>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</si>
  <si>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</si>
  <si>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</si>
  <si>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</si>
  <si>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</si>
  <si>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</si>
  <si>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</si>
  <si>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</si>
  <si>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</si>
  <si>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</si>
  <si>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</si>
  <si>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</si>
  <si>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</si>
  <si>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</si>
  <si>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</si>
  <si>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</si>
  <si>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</si>
  <si>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</si>
  <si>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</si>
  <si>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</si>
  <si>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</si>
  <si>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</si>
  <si>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</si>
  <si>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</si>
  <si>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</si>
  <si>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</si>
  <si>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</si>
  <si>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</si>
  <si>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</si>
  <si>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</si>
  <si>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</si>
  <si>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</si>
  <si>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</si>
  <si>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</si>
  <si>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</si>
  <si>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</si>
  <si>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</si>
  <si>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</si>
  <si>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</si>
  <si>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</si>
  <si>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</si>
  <si>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</si>
  <si>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</si>
  <si>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</si>
  <si>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</si>
  <si>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</si>
  <si>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</si>
  <si>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</si>
  <si>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</si>
  <si>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</si>
  <si>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</si>
  <si>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</si>
  <si>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</si>
  <si>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</si>
  <si>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</si>
  <si>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</si>
  <si>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</si>
  <si>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</si>
  <si>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</si>
  <si>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</si>
  <si>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</si>
  <si>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</si>
  <si>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</si>
  <si>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</si>
  <si>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</si>
  <si>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</si>
  <si>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</si>
  <si>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</si>
  <si>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</si>
  <si>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</si>
  <si>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</si>
  <si>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</si>
  <si>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</si>
  <si>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</si>
  <si>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</si>
  <si>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</si>
  <si>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</si>
  <si>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</si>
  <si>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</si>
  <si>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</si>
  <si>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</si>
  <si>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</si>
  <si>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</si>
  <si>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</si>
  <si>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</si>
  <si>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</si>
  <si>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</si>
  <si>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</si>
  <si>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</si>
  <si>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</si>
  <si>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</si>
  <si>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</si>
  <si>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</si>
  <si>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</si>
  <si>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</si>
  <si>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</si>
  <si>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</si>
  <si>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</si>
  <si>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</si>
  <si>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</si>
  <si>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</si>
  <si>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</si>
  <si>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</si>
  <si>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</si>
  <si>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</si>
  <si>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</si>
  <si>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</si>
  <si>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</si>
  <si>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</si>
  <si>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</si>
  <si>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</si>
  <si>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</si>
  <si>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</si>
  <si>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</si>
  <si>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</si>
  <si>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</si>
  <si>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</si>
  <si>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</si>
  <si>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</si>
  <si>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</si>
  <si>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</si>
  <si>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</si>
  <si>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</si>
  <si>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</si>
  <si>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</si>
  <si>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</si>
  <si>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</si>
  <si>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</si>
  <si>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</si>
  <si>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</si>
  <si>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</si>
  <si>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</si>
  <si>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</si>
  <si>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</si>
  <si>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</si>
  <si>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</si>
  <si>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</si>
  <si>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</si>
  <si>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</si>
  <si>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</si>
  <si>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</si>
  <si>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</si>
  <si>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</si>
  <si>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</si>
  <si>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</si>
  <si>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</si>
  <si>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</si>
  <si>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</si>
  <si>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</si>
  <si>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</si>
  <si>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</si>
  <si>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</si>
  <si>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</si>
  <si>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</si>
  <si>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</si>
  <si>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</si>
  <si>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</si>
  <si>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</si>
  <si>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</si>
  <si>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</si>
  <si>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</si>
  <si>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</si>
  <si>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</si>
  <si>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</si>
  <si>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</si>
  <si>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</si>
  <si>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</si>
  <si>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</si>
  <si>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</si>
  <si>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</si>
  <si>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</si>
  <si>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</si>
  <si>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</si>
  <si>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</si>
  <si>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</si>
  <si>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</si>
  <si>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</si>
  <si>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</si>
  <si>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</si>
  <si>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</si>
  <si>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</si>
  <si>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</si>
  <si>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</si>
  <si>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</si>
  <si>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</si>
  <si>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</si>
  <si>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</si>
  <si>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</si>
  <si>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</si>
  <si>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</si>
  <si>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</si>
  <si>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</si>
  <si>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</si>
  <si>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</si>
  <si>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</si>
  <si>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</si>
  <si>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</si>
  <si>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</si>
  <si>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</si>
  <si>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</si>
  <si>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</si>
  <si>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</si>
  <si>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</si>
  <si>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</si>
  <si>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</si>
  <si>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</si>
  <si>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</si>
  <si>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</si>
  <si>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</si>
  <si>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</si>
  <si>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</si>
  <si>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</si>
  <si>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</si>
  <si>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</si>
  <si>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</si>
  <si>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</si>
  <si>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</si>
  <si>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</si>
  <si>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</si>
  <si>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</si>
  <si>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</si>
  <si>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</si>
  <si>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</si>
  <si>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</si>
  <si>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</si>
  <si>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</si>
  <si>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</si>
  <si>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</si>
  <si>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</si>
  <si>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</si>
  <si>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</si>
  <si>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</si>
  <si>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</si>
  <si>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</si>
  <si>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</si>
  <si>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</si>
  <si>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</si>
  <si>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</si>
  <si>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</si>
  <si>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</si>
  <si>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</si>
  <si>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</si>
  <si>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</si>
  <si>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</si>
  <si>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</si>
  <si>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</si>
  <si>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</si>
  <si>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</si>
  <si>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</si>
  <si>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</si>
  <si>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</si>
  <si>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</si>
  <si>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</si>
  <si>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</si>
  <si>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</si>
  <si>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</si>
  <si>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</si>
  <si>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</si>
  <si>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</si>
  <si>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</si>
  <si>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</si>
  <si>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</si>
  <si>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</si>
  <si>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</si>
  <si>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</si>
  <si>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</si>
  <si>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</si>
  <si>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</si>
  <si>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</si>
  <si>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</si>
  <si>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</si>
  <si>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</si>
  <si>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</si>
  <si>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</si>
  <si>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</si>
  <si>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</si>
  <si>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</si>
  <si>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</si>
  <si>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</si>
  <si>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</si>
  <si>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</si>
  <si>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</si>
  <si>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</si>
  <si>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</si>
  <si>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</si>
  <si>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</si>
  <si>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</si>
  <si>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</si>
  <si>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</si>
  <si>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</si>
  <si>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</si>
  <si>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</si>
  <si>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</si>
  <si>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</si>
  <si>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</si>
  <si>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</si>
  <si>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</si>
  <si>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</si>
  <si>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</si>
  <si>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</si>
  <si>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</si>
  <si>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</si>
  <si>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</si>
  <si>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</si>
  <si>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</si>
  <si>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</si>
  <si>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</si>
  <si>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</si>
  <si>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</si>
  <si>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</si>
  <si>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</si>
  <si>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</si>
  <si>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</si>
  <si>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</si>
  <si>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</si>
  <si>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</si>
  <si>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</si>
  <si>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</si>
  <si>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</si>
  <si>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</si>
  <si>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</si>
  <si>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</si>
  <si>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</si>
  <si>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</si>
  <si>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</si>
  <si>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</si>
  <si>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</si>
  <si>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</si>
  <si>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</si>
  <si>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</si>
  <si>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</si>
  <si>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</si>
  <si>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</si>
  <si>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</si>
  <si>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</si>
  <si>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</si>
  <si>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</si>
  <si>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</si>
  <si>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</si>
  <si>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</si>
  <si>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</si>
  <si>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</si>
  <si>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</si>
  <si>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</si>
  <si>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</si>
  <si>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</si>
  <si>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</si>
  <si>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</si>
  <si>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</si>
  <si>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</si>
  <si>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</si>
  <si>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</si>
  <si>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</si>
  <si>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</si>
  <si>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</si>
  <si>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</si>
  <si>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</si>
  <si>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</si>
  <si>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</si>
  <si>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</si>
  <si>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</si>
  <si>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</si>
  <si>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</si>
  <si>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</si>
  <si>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</si>
  <si>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</si>
  <si>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</si>
  <si>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</si>
  <si>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</si>
  <si>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</si>
  <si>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</si>
  <si>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</si>
  <si>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</si>
  <si>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</si>
  <si>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</si>
  <si>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</si>
  <si>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</si>
  <si>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</si>
  <si>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</si>
  <si>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</si>
  <si>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</si>
  <si>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</si>
  <si>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</si>
  <si>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</si>
  <si>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</si>
  <si>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</si>
  <si>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</si>
  <si>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</si>
  <si>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</si>
  <si>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</si>
  <si>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</si>
  <si>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</si>
  <si>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</si>
  <si>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</si>
  <si>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</si>
  <si>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</si>
  <si>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</si>
  <si>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</si>
  <si>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</si>
  <si>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</si>
  <si>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</si>
  <si>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</si>
  <si>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</si>
  <si>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</si>
  <si>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</si>
  <si>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</si>
  <si>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</si>
  <si>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</si>
  <si>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</si>
  <si>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</si>
  <si>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</si>
  <si>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</si>
  <si>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</si>
  <si>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</si>
  <si>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</si>
  <si>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</si>
  <si>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</si>
  <si>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</si>
  <si>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</si>
  <si>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</si>
  <si>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</si>
  <si>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</si>
  <si>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</si>
  <si>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</si>
  <si>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</si>
  <si>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</si>
  <si>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</si>
  <si>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</si>
  <si>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</si>
  <si>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</si>
  <si>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</si>
  <si>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</si>
  <si>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</si>
  <si>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</si>
  <si>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</si>
  <si>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</si>
  <si>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</si>
  <si>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</si>
  <si>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</si>
  <si>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</si>
  <si>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</si>
  <si>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</si>
  <si>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</si>
  <si>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</si>
  <si>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</si>
  <si>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</si>
  <si>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</si>
  <si>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</si>
  <si>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</si>
  <si>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</si>
  <si>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</si>
  <si>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</si>
  <si>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</si>
  <si>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</si>
  <si>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</si>
  <si>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</si>
  <si>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</si>
  <si>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</si>
  <si>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</si>
  <si>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</si>
  <si>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</si>
  <si>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</si>
  <si>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</si>
  <si>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</si>
  <si>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</si>
  <si>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</si>
  <si>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</si>
  <si>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</si>
  <si>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</si>
  <si>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</si>
  <si>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</si>
  <si>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</si>
  <si>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</si>
  <si>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</si>
  <si>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</si>
  <si>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</si>
  <si>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</si>
  <si>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</si>
  <si>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</si>
  <si>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</si>
  <si>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</si>
  <si>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</si>
  <si>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</si>
  <si>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</si>
  <si>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</si>
  <si>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</si>
  <si>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</si>
  <si>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</si>
  <si>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</si>
  <si>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</si>
  <si>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</si>
  <si>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</si>
  <si>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</si>
  <si>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</si>
  <si>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</si>
  <si>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</si>
  <si>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</si>
  <si>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</si>
  <si>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</si>
  <si>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</si>
  <si>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</si>
  <si>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</si>
  <si>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</si>
  <si>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</si>
  <si>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</si>
  <si>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</si>
  <si>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</si>
  <si>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</si>
  <si>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</si>
  <si>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</si>
  <si>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</si>
  <si>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</si>
  <si>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</si>
  <si>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</si>
  <si>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</si>
  <si>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</si>
  <si>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</si>
  <si>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</si>
  <si>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</si>
  <si>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</si>
  <si>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</si>
  <si>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</si>
  <si>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</si>
  <si>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</si>
  <si>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</si>
  <si>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</si>
  <si>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</si>
  <si>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</si>
  <si>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</si>
  <si>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</si>
  <si>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</si>
  <si>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</si>
  <si>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</si>
  <si>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</si>
  <si>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</si>
  <si>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</si>
  <si>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</si>
  <si>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</si>
  <si>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</si>
  <si>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</si>
  <si>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</si>
  <si>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</si>
  <si>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</si>
  <si>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</si>
  <si>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</si>
  <si>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</si>
  <si>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</si>
  <si>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</si>
  <si>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</si>
  <si>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</si>
  <si>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</si>
  <si>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</si>
  <si>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</si>
  <si>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</si>
  <si>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</si>
  <si>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</si>
  <si>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</si>
  <si>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</si>
  <si>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</si>
  <si>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</si>
  <si>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</si>
  <si>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</si>
  <si>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</si>
  <si>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</si>
  <si>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</si>
  <si>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</si>
  <si>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</si>
  <si>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</si>
  <si>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</si>
  <si>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</si>
  <si>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</si>
  <si>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</si>
  <si>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</si>
  <si>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</si>
  <si>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</si>
  <si>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</si>
  <si>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</si>
  <si>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</si>
  <si>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</si>
  <si>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</si>
  <si>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</si>
  <si>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</si>
  <si>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</si>
  <si>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</si>
  <si>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</si>
  <si>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</si>
  <si>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</si>
  <si>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</si>
  <si>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</si>
  <si>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</si>
  <si>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</si>
  <si>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</si>
  <si>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</si>
  <si>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</si>
  <si>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</si>
  <si>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</si>
  <si>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</si>
  <si>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</si>
  <si>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</si>
  <si>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</si>
  <si>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</si>
  <si>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</si>
  <si>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</si>
  <si>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</si>
  <si>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</si>
  <si>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</si>
  <si>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</si>
  <si>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</si>
  <si>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</si>
  <si>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</si>
  <si>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</si>
  <si>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</si>
  <si>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</si>
  <si>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</si>
  <si>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</si>
  <si>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</si>
  <si>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</si>
  <si>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</si>
  <si>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</si>
  <si>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</si>
  <si>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</si>
  <si>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</si>
  <si>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</si>
  <si>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</si>
  <si>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</si>
  <si>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</si>
  <si>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</si>
  <si>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</si>
  <si>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</si>
  <si>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</si>
  <si>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</si>
  <si>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</si>
  <si>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</si>
  <si>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</si>
  <si>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</si>
  <si>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</si>
  <si>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</si>
  <si>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</si>
  <si>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</si>
  <si>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</si>
  <si>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</si>
  <si>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</si>
  <si>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</si>
  <si>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</si>
  <si>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</si>
  <si>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</si>
  <si>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</si>
  <si>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</si>
  <si>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</si>
  <si>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</si>
  <si>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</si>
  <si>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</si>
  <si>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</si>
  <si>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</si>
  <si>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</si>
  <si>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</si>
  <si>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</si>
  <si>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</si>
  <si>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</si>
  <si>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</si>
  <si>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</si>
  <si>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</si>
  <si>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</si>
  <si>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</si>
  <si>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</si>
  <si>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</si>
  <si>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</si>
  <si>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</si>
  <si>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</si>
  <si>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</si>
  <si>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</si>
  <si>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</si>
  <si>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</si>
  <si>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</si>
  <si>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</si>
  <si>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</si>
  <si>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</si>
  <si>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</si>
  <si>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</si>
  <si>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</si>
  <si>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</si>
  <si>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</si>
  <si>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</si>
  <si>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</si>
  <si>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</si>
  <si>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</si>
  <si>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</si>
  <si>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</si>
  <si>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</si>
  <si>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</si>
  <si>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</si>
  <si>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</si>
  <si>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</si>
  <si>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</si>
  <si>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</si>
  <si>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</si>
  <si>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</si>
  <si>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</si>
  <si>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</si>
  <si>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</si>
  <si>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</si>
  <si>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</si>
  <si>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</si>
  <si>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</si>
  <si>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</si>
  <si>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</si>
  <si>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</si>
  <si>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</si>
  <si>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</si>
  <si>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</si>
  <si>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</si>
  <si>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</si>
  <si>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</si>
  <si>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</si>
  <si>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</si>
  <si>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</si>
  <si>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</si>
  <si>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</si>
  <si>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</si>
  <si>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</si>
  <si>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</si>
  <si>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</si>
  <si>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</si>
  <si>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</si>
  <si>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</si>
  <si>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</si>
  <si>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</si>
  <si>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</si>
  <si>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</si>
  <si>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</si>
  <si>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</si>
  <si>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</si>
  <si>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</si>
  <si>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</si>
  <si>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</si>
  <si>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</si>
  <si>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</si>
  <si>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</si>
  <si>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</si>
  <si>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</si>
  <si>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</si>
  <si>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</si>
  <si>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</si>
  <si>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</si>
  <si>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</si>
  <si>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</si>
  <si>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</si>
  <si>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</si>
  <si>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</si>
  <si>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</si>
  <si>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</si>
  <si>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</si>
  <si>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</si>
  <si>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</si>
  <si>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</si>
  <si>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</si>
  <si>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</si>
  <si>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</si>
  <si>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</si>
  <si>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</si>
  <si>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</si>
  <si>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</si>
  <si>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</si>
  <si>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</si>
  <si>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</si>
  <si>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</si>
  <si>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</si>
  <si>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</si>
  <si>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</si>
  <si>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</si>
  <si>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</si>
  <si>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</si>
  <si>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</si>
  <si>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</si>
  <si>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</si>
  <si>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</si>
  <si>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</si>
  <si>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</si>
  <si>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</si>
  <si>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</si>
  <si>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</si>
  <si>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</si>
  <si>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</si>
  <si>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</si>
  <si>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</si>
  <si>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</si>
  <si>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</si>
  <si>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</si>
  <si>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</si>
  <si>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</si>
  <si>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</si>
  <si>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</si>
  <si>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</si>
  <si>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</si>
  <si>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</si>
  <si>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</si>
  <si>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</si>
  <si>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</si>
  <si>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</si>
  <si>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</si>
  <si>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</si>
  <si>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</si>
  <si>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</si>
  <si>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</si>
  <si>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</si>
  <si>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</si>
  <si>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</si>
  <si>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</si>
  <si>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</si>
  <si>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</si>
  <si>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</si>
  <si>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</si>
  <si>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</si>
  <si>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</si>
  <si>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</si>
  <si>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</si>
  <si>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</si>
  <si>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</si>
  <si>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</si>
  <si>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</si>
  <si>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</si>
  <si>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</si>
  <si>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</si>
  <si>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</si>
  <si>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</si>
  <si>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</si>
  <si>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</si>
  <si>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</si>
  <si>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</si>
  <si>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</si>
  <si>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</si>
  <si>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</si>
  <si>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</si>
  <si>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</si>
  <si>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</si>
  <si>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</si>
  <si>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</si>
  <si>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</si>
  <si>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</si>
  <si>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</si>
  <si>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</si>
  <si>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</si>
  <si>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</si>
  <si>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</si>
  <si>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</si>
  <si>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</si>
  <si>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</si>
  <si>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</si>
  <si>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</si>
  <si>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</si>
  <si>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</si>
  <si>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</si>
  <si>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</si>
  <si>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</si>
  <si>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</si>
  <si>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</si>
  <si>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</si>
  <si>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</si>
  <si>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</si>
  <si>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</si>
  <si>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</si>
  <si>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</si>
  <si>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</si>
  <si>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</si>
  <si>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</si>
  <si>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</si>
  <si>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</si>
  <si>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</si>
  <si>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</si>
  <si>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</si>
  <si>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</si>
  <si>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</si>
  <si>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</si>
  <si>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</si>
  <si>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</si>
  <si>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</si>
  <si>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</si>
  <si>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</si>
  <si>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</si>
  <si>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</si>
  <si>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</si>
  <si>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</si>
  <si>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</si>
  <si>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</si>
  <si>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</si>
  <si>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</si>
  <si>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</si>
  <si>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</si>
  <si>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</si>
  <si>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</si>
  <si>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</si>
  <si>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</si>
  <si>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</si>
  <si>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</si>
  <si>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</si>
  <si>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</si>
  <si>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</si>
  <si>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</si>
  <si>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</si>
  <si>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</si>
  <si>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</si>
  <si>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</si>
  <si>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</si>
  <si>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</si>
  <si>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</si>
  <si>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</si>
  <si>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</si>
  <si>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</si>
  <si>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</si>
  <si>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</si>
  <si>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</si>
  <si>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</si>
  <si>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</si>
  <si>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</si>
  <si>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</si>
  <si>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</si>
  <si>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</si>
  <si>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</si>
  <si>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</si>
  <si>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</si>
  <si>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</si>
  <si>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</si>
  <si>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</si>
  <si>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</si>
  <si>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</si>
  <si>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</si>
  <si>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</si>
  <si>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</si>
  <si>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</si>
  <si>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</si>
  <si>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</si>
  <si>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</si>
  <si>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</si>
  <si>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</si>
  <si>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</si>
  <si>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</si>
  <si>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</si>
  <si>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</si>
  <si>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</si>
  <si>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</si>
  <si>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</si>
  <si>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</si>
  <si>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</si>
  <si>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</si>
  <si>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</si>
  <si>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</si>
  <si>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</si>
  <si>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</si>
  <si>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</si>
  <si>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</si>
  <si>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</si>
  <si>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</si>
  <si>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</si>
  <si>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</si>
  <si>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</si>
  <si>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</si>
  <si>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</si>
  <si>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</si>
  <si>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</si>
  <si>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</si>
  <si>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</si>
  <si>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</si>
  <si>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</si>
  <si>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</si>
  <si>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</si>
  <si>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</si>
  <si>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</si>
  <si>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</si>
  <si>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</si>
  <si>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</si>
  <si>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</si>
  <si>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</si>
  <si>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</si>
  <si>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</si>
  <si>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</si>
  <si>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</si>
  <si>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</si>
  <si>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</si>
  <si>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</si>
  <si>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</si>
  <si>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</si>
  <si>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</si>
  <si>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</si>
  <si>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</si>
  <si>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</si>
  <si>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</si>
  <si>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</si>
  <si>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</si>
  <si>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</si>
  <si>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</si>
  <si>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</si>
  <si>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</si>
  <si>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</si>
  <si>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</si>
  <si>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</si>
  <si>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</si>
  <si>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</si>
  <si>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</si>
  <si>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</si>
  <si>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</si>
  <si>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</si>
  <si>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</si>
  <si>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</si>
  <si>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</si>
  <si>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</si>
  <si>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</si>
  <si>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</si>
  <si>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</si>
  <si>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</si>
  <si>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</si>
  <si>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</si>
  <si>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</si>
  <si>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</si>
  <si>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</si>
  <si>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</si>
  <si>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</si>
  <si>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</si>
  <si>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</si>
  <si>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</si>
  <si>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</si>
  <si>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</si>
  <si>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</si>
  <si>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</si>
  <si>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</si>
  <si>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</si>
  <si>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</si>
  <si>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</si>
  <si>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</si>
  <si>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</si>
  <si>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</si>
  <si>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</si>
  <si>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</si>
  <si>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</si>
  <si>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</si>
  <si>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</si>
  <si>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</si>
  <si>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</si>
  <si>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</si>
  <si>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</si>
  <si>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</si>
  <si>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</si>
  <si>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</si>
  <si>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</si>
  <si>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</si>
  <si>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</si>
  <si>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</si>
  <si>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</si>
  <si>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</si>
  <si>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</si>
  <si>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</si>
  <si>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</si>
  <si>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</si>
  <si>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</si>
  <si>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</si>
  <si>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</si>
  <si>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</si>
  <si>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</si>
  <si>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</si>
  <si>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</si>
  <si>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</si>
  <si>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</si>
  <si>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</si>
  <si>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</si>
  <si>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</si>
  <si>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</si>
  <si>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</si>
  <si>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</si>
  <si>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</si>
  <si>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</si>
  <si>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</si>
  <si>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</si>
  <si>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</si>
  <si>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</si>
  <si>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</si>
  <si>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</si>
  <si>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</si>
  <si>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</si>
  <si>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</si>
  <si>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</si>
  <si>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</si>
  <si>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</si>
  <si>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</si>
  <si>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</si>
  <si>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</si>
  <si>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</si>
  <si>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</si>
  <si>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</si>
  <si>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</si>
  <si>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</si>
  <si>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</si>
  <si>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</si>
  <si>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</si>
  <si>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</si>
  <si>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</si>
  <si>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</si>
  <si>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</si>
  <si>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</si>
  <si>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</si>
  <si>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</si>
  <si>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</si>
  <si>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</si>
  <si>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</si>
  <si>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</si>
  <si>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</si>
  <si>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</si>
  <si>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</si>
  <si>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</si>
  <si>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</si>
  <si>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</si>
  <si>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</si>
  <si>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</si>
  <si>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</si>
  <si>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</si>
  <si>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</si>
  <si>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</si>
  <si>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</si>
  <si>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</si>
  <si>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</si>
  <si>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</si>
  <si>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</si>
  <si>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</si>
  <si>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</si>
  <si>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</si>
  <si>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</si>
  <si>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</si>
  <si>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</si>
  <si>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</si>
  <si>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</si>
  <si>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</si>
  <si>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</si>
  <si>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</si>
  <si>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</si>
  <si>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</si>
  <si>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</si>
  <si>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</si>
  <si>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</si>
  <si>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</si>
  <si>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</si>
  <si>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</si>
  <si>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</si>
  <si>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</si>
  <si>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</si>
  <si>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</si>
  <si>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</si>
  <si>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</si>
  <si>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</si>
  <si>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</si>
  <si>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</si>
  <si>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</si>
  <si>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</si>
  <si>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</si>
  <si>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</si>
  <si>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</si>
  <si>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</si>
  <si>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</si>
  <si>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</si>
  <si>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</si>
  <si>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</si>
  <si>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</si>
  <si>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</si>
  <si>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</si>
  <si>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</si>
  <si>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</si>
  <si>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</si>
  <si>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</si>
  <si>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</si>
  <si>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</si>
  <si>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</si>
  <si>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</si>
  <si>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</si>
  <si>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</si>
  <si>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</si>
  <si>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</si>
  <si>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</si>
  <si>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</si>
  <si>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</si>
  <si>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</si>
  <si>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</si>
  <si>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</si>
  <si>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</si>
  <si>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</si>
  <si>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</si>
  <si>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</si>
  <si>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</si>
  <si>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</si>
  <si>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</si>
  <si>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</si>
  <si>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</si>
  <si>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</si>
  <si>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</si>
  <si>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</si>
  <si>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</si>
  <si>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</si>
  <si>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</si>
  <si>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</si>
  <si>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</si>
  <si>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</si>
  <si>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</si>
  <si>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</si>
  <si>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</si>
  <si>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</si>
  <si>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</si>
  <si>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</si>
  <si>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</si>
  <si>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</si>
  <si>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</si>
  <si>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</si>
  <si>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</si>
  <si>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</si>
  <si>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</si>
  <si>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</si>
  <si>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</si>
  <si>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</si>
  <si>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</si>
  <si>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</si>
  <si>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</si>
  <si>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</si>
  <si>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</si>
  <si>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</si>
  <si>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</si>
  <si>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</si>
  <si>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</si>
  <si>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</si>
  <si>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</si>
  <si>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</si>
  <si>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</si>
  <si>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</si>
  <si>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</si>
  <si>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</si>
  <si>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</si>
  <si>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</si>
  <si>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</si>
  <si>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</si>
  <si>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</si>
  <si>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</si>
  <si>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</si>
  <si>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</si>
  <si>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</si>
  <si>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</si>
  <si>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</si>
  <si>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</si>
  <si>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</si>
  <si>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</si>
  <si>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</si>
  <si>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</si>
  <si>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</si>
  <si>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</si>
  <si>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</si>
  <si>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</si>
  <si>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</si>
  <si>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</si>
  <si>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</si>
  <si>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</si>
  <si>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</si>
  <si>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</si>
  <si>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</si>
  <si>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</si>
  <si>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</si>
  <si>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</si>
  <si>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</si>
  <si>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</si>
  <si>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</si>
  <si>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</si>
  <si>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</si>
  <si>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</si>
  <si>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</si>
  <si>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</si>
  <si>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</si>
  <si>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</si>
  <si>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</si>
  <si>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</si>
  <si>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</si>
  <si>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</si>
  <si>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</si>
  <si>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</si>
  <si>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</si>
  <si>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</si>
  <si>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</si>
  <si>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</si>
  <si>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</si>
  <si>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</si>
  <si>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</si>
  <si>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</si>
  <si>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</si>
  <si>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</si>
  <si>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</si>
  <si>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</si>
  <si>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</si>
  <si>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</si>
  <si>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</si>
  <si>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</si>
  <si>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</si>
  <si>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</si>
  <si>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</si>
  <si>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</si>
  <si>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</si>
  <si>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</si>
  <si>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</si>
  <si>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</si>
  <si>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</si>
  <si>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</si>
  <si>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</si>
  <si>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</si>
  <si>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</si>
  <si>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</si>
  <si>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</si>
  <si>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</si>
  <si>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</si>
  <si>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</si>
  <si>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</si>
  <si>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</si>
  <si>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</si>
  <si>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</si>
  <si>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</si>
  <si>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</si>
  <si>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</si>
  <si>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</si>
  <si>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</si>
  <si>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</si>
  <si>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</si>
  <si>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</si>
  <si>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</si>
  <si>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</si>
  <si>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</si>
  <si>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</si>
  <si>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</si>
  <si>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</si>
  <si>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</si>
  <si>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</si>
  <si>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</si>
  <si>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</si>
  <si>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</si>
  <si>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</si>
  <si>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</si>
  <si>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</si>
  <si>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</si>
  <si>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</si>
  <si>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</si>
  <si>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</si>
  <si>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</si>
  <si>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</si>
  <si>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</si>
  <si>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</si>
  <si>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</si>
  <si>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</si>
  <si>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</si>
  <si>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</si>
  <si>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</si>
  <si>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</si>
  <si>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</si>
  <si>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</si>
  <si>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</si>
  <si>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</si>
  <si>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</si>
  <si>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</si>
  <si>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</si>
  <si>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</si>
  <si>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</si>
  <si>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</si>
  <si>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</si>
  <si>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</si>
  <si>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</si>
  <si>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</si>
  <si>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</si>
  <si>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</si>
  <si>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</si>
  <si>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</si>
  <si>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</si>
  <si>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</si>
  <si>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</si>
  <si>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</si>
  <si>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</si>
  <si>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</si>
  <si>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</si>
  <si>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</si>
  <si>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</si>
  <si>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</si>
  <si>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</si>
  <si>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</si>
  <si>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</si>
  <si>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</si>
  <si>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</si>
  <si>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</si>
  <si>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</si>
  <si>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</si>
  <si>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</si>
  <si>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</si>
  <si>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</si>
  <si>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</si>
  <si>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</si>
  <si>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</si>
  <si>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</si>
  <si>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</si>
  <si>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</si>
  <si>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</si>
  <si>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</si>
  <si>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</si>
  <si>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</si>
  <si>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</si>
  <si>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</si>
  <si>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</si>
  <si>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</si>
  <si>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</si>
  <si>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</si>
  <si>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</si>
  <si>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</si>
  <si>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</si>
  <si>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</si>
  <si>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</si>
  <si>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</si>
  <si>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</si>
  <si>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</si>
  <si>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</si>
  <si>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</si>
  <si>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</si>
  <si>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</si>
  <si>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</si>
  <si>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</si>
  <si>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</si>
  <si>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</si>
  <si>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</si>
  <si>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</si>
  <si>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</si>
  <si>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</si>
  <si>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</si>
  <si>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</si>
  <si>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</si>
  <si>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</si>
  <si>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</si>
  <si>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</si>
  <si>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</si>
  <si>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</si>
  <si>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</si>
  <si>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</si>
  <si>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</si>
  <si>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</si>
  <si>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</si>
  <si>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</si>
  <si>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</si>
  <si>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</si>
  <si>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</si>
  <si>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</si>
  <si>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</si>
  <si>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</si>
  <si>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</si>
  <si>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</si>
  <si>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</si>
  <si>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</si>
  <si>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</si>
  <si>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</si>
  <si>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</si>
  <si>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</si>
  <si>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</si>
  <si>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</si>
  <si>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</si>
  <si>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</si>
  <si>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</si>
  <si>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</si>
  <si>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</si>
  <si>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</si>
  <si>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</si>
  <si>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</si>
  <si>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</si>
  <si>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</si>
  <si>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</si>
  <si>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</si>
  <si>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</si>
  <si>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</si>
  <si>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</si>
  <si>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</si>
  <si>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</si>
  <si>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</si>
  <si>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</si>
  <si>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</si>
  <si>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</si>
  <si>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</si>
  <si>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</si>
  <si>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</si>
  <si>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</si>
  <si>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</si>
  <si>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</si>
  <si>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</si>
  <si>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</si>
  <si>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</si>
  <si>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</si>
  <si>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</si>
  <si>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</si>
  <si>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</si>
  <si>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</si>
  <si>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</si>
  <si>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</si>
  <si>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</si>
  <si>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</si>
  <si>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</si>
  <si>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</si>
  <si>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</si>
  <si>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</si>
  <si>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</si>
  <si>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</si>
  <si>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</si>
  <si>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</si>
  <si>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</si>
  <si>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</si>
  <si>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</si>
  <si>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</si>
  <si>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</si>
  <si>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</si>
  <si>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</si>
  <si>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</si>
  <si>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</si>
  <si>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</si>
  <si>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</si>
  <si>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</si>
  <si>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</si>
  <si>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</si>
  <si>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</si>
  <si>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</si>
  <si>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</si>
  <si>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</si>
  <si>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</si>
  <si>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</si>
  <si>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</si>
  <si>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</si>
  <si>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</si>
  <si>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</si>
  <si>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</si>
  <si>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</si>
  <si>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</si>
  <si>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</si>
  <si>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</si>
  <si>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</si>
  <si>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</si>
  <si>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</si>
  <si>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</si>
  <si>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</si>
  <si>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</si>
  <si>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</si>
  <si>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</si>
  <si>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</si>
  <si>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</si>
  <si>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</si>
  <si>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</si>
  <si>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</si>
  <si>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</si>
  <si>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</si>
  <si>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</si>
  <si>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</si>
  <si>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</si>
  <si>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</si>
  <si>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</si>
  <si>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</si>
  <si>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</si>
  <si>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</si>
  <si>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</si>
  <si>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</si>
  <si>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</si>
  <si>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</si>
  <si>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</si>
  <si>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</si>
  <si>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</si>
  <si>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</si>
  <si>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</si>
  <si>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</si>
  <si>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</si>
  <si>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</si>
  <si>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</si>
  <si>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</si>
  <si>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</si>
  <si>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</si>
  <si>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</si>
  <si>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</si>
  <si>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</si>
  <si>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</si>
  <si>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</si>
  <si>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</si>
  <si>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</si>
  <si>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</si>
  <si>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</si>
  <si>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</si>
  <si>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</si>
  <si>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</si>
  <si>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</si>
  <si>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</si>
  <si>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</si>
  <si>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</si>
  <si>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</si>
  <si>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</si>
  <si>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</si>
  <si>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</si>
  <si>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</si>
  <si>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</si>
  <si>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</si>
  <si>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</si>
  <si>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</si>
  <si>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</si>
  <si>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</si>
  <si>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</si>
  <si>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</si>
  <si>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</si>
  <si>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</si>
  <si>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</si>
  <si>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</si>
  <si>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</si>
  <si>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</si>
  <si>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</si>
  <si>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</si>
  <si>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</si>
  <si>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</si>
  <si>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</si>
  <si>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</si>
  <si>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</si>
  <si>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</si>
  <si>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</si>
  <si>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</si>
  <si>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</si>
  <si>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</si>
  <si>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</si>
  <si>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</si>
  <si>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</si>
  <si>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</si>
  <si>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</si>
  <si>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</si>
  <si>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</si>
  <si>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</si>
  <si>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</si>
  <si>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</si>
  <si>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</si>
  <si>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</si>
  <si>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</si>
  <si>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</si>
  <si>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</si>
  <si>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</si>
  <si>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</si>
  <si>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</si>
  <si>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</si>
  <si>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</si>
  <si>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</si>
  <si>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</si>
  <si>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</si>
  <si>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</si>
  <si>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</si>
  <si>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</si>
  <si>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</si>
  <si>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</si>
  <si>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</si>
  <si>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</si>
  <si>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</si>
  <si>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</si>
  <si>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</si>
  <si>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</si>
  <si>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</si>
  <si>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</si>
  <si>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</si>
  <si>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</si>
  <si>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</si>
  <si>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</si>
  <si>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</si>
  <si>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</si>
  <si>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</si>
  <si>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</si>
  <si>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</si>
  <si>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</si>
  <si>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</si>
  <si>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</si>
  <si>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</si>
  <si>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</si>
  <si>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</si>
  <si>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</si>
  <si>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</si>
  <si>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</si>
  <si>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</si>
  <si>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</si>
  <si>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</si>
  <si>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</si>
  <si>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</si>
  <si>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</si>
  <si>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</si>
  <si>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</si>
  <si>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</si>
  <si>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</si>
  <si>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</si>
  <si>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</si>
  <si>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</si>
  <si>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</si>
  <si>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</si>
  <si>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</si>
  <si>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</si>
  <si>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</si>
  <si>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</si>
  <si>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</si>
  <si>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</si>
  <si>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</si>
  <si>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</si>
  <si>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</si>
  <si>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</si>
  <si>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</si>
  <si>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</si>
  <si>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</si>
  <si>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</si>
  <si>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</si>
  <si>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</si>
  <si>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</si>
  <si>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</si>
  <si>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</si>
  <si>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</si>
  <si>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</si>
  <si>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</si>
  <si>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</si>
  <si>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</si>
  <si>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</si>
  <si>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</si>
  <si>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</si>
  <si>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</si>
  <si>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</si>
  <si>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</si>
  <si>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</si>
  <si>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</si>
  <si>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</si>
  <si>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</si>
  <si>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</si>
  <si>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</si>
  <si>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</si>
  <si>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</si>
  <si>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</si>
  <si>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</si>
  <si>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</si>
  <si>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</si>
  <si>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</si>
  <si>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</si>
  <si>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</si>
  <si>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</si>
  <si>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</si>
  <si>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</si>
  <si>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</si>
  <si>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</si>
  <si>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</si>
  <si>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</si>
  <si>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</si>
  <si>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</si>
  <si>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</si>
  <si>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</si>
  <si>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</si>
  <si>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</si>
  <si>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</si>
  <si>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</si>
  <si>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</si>
  <si>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</si>
  <si>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</si>
  <si>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</si>
  <si>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</si>
  <si>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</si>
  <si>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</si>
  <si>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</si>
  <si>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</si>
  <si>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</si>
  <si>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</si>
  <si>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</si>
  <si>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</si>
  <si>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</si>
  <si>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</si>
  <si>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</si>
  <si>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</si>
  <si>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</si>
  <si>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</si>
  <si>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</si>
  <si>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</si>
  <si>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</si>
  <si>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</si>
  <si>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</si>
  <si>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</si>
  <si>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</si>
  <si>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</si>
  <si>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</si>
  <si>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</si>
  <si>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</si>
  <si>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</si>
  <si>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</si>
  <si>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</si>
  <si>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</si>
  <si>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</si>
  <si>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</si>
  <si>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</si>
  <si>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</si>
  <si>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</si>
  <si>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</si>
  <si>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</si>
  <si>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</si>
  <si>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</si>
  <si>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</si>
  <si>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</si>
  <si>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</si>
  <si>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</si>
  <si>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</si>
  <si>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</si>
  <si>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</si>
  <si>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</si>
  <si>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</si>
  <si>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</si>
  <si>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</si>
  <si>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</si>
  <si>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</si>
  <si>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</si>
  <si>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</si>
  <si>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</si>
  <si>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</si>
  <si>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</si>
  <si>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</si>
  <si>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</si>
  <si>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</si>
  <si>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</si>
  <si>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</si>
  <si>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</si>
  <si>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</si>
  <si>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</si>
  <si>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</si>
  <si>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</si>
  <si>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</si>
  <si>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</si>
  <si>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</si>
  <si>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</si>
  <si>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</si>
  <si>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</si>
  <si>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</si>
  <si>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</si>
  <si>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</si>
  <si>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</si>
  <si>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</si>
  <si>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</si>
  <si>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</si>
  <si>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</si>
  <si>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</si>
  <si>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</si>
  <si>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</si>
  <si>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</si>
  <si>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</si>
  <si>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</si>
  <si>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</si>
  <si>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</si>
  <si>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</si>
  <si>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</si>
  <si>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</si>
  <si>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</si>
  <si>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</si>
  <si>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</si>
  <si>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</si>
  <si>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</si>
  <si>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</si>
  <si>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</si>
  <si>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</si>
  <si>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</si>
  <si>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</si>
  <si>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</si>
  <si>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</si>
  <si>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</si>
  <si>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</si>
  <si>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</si>
  <si>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</si>
  <si>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</si>
  <si>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</si>
  <si>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</si>
  <si>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</si>
  <si>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</si>
  <si>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</si>
  <si>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</si>
  <si>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</si>
  <si>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</si>
  <si>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</si>
  <si>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</si>
  <si>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</si>
  <si>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</si>
  <si>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</si>
  <si>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</si>
  <si>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</si>
  <si>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</si>
  <si>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</si>
  <si>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</si>
  <si>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</si>
  <si>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</si>
  <si>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</si>
  <si>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</si>
  <si>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</si>
  <si>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</si>
  <si>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</si>
  <si>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</si>
  <si>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</si>
  <si>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</si>
  <si>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</si>
  <si>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</si>
  <si>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</si>
  <si>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</si>
  <si>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</si>
  <si>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</si>
  <si>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</si>
  <si>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</si>
  <si>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</si>
  <si>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</si>
  <si>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</si>
  <si>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</si>
  <si>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</si>
  <si>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</si>
  <si>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</si>
  <si>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</si>
  <si>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</si>
  <si>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</si>
  <si>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</si>
  <si>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</si>
  <si>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</si>
  <si>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</si>
  <si>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</si>
  <si>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</si>
  <si>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</si>
  <si>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</si>
  <si>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</si>
  <si>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</si>
  <si>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</si>
  <si>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</si>
  <si>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</si>
  <si>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</si>
  <si>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</si>
  <si>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</si>
  <si>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</si>
  <si>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</si>
  <si>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</si>
  <si>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</si>
  <si>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</si>
  <si>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</si>
  <si>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</si>
  <si>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</si>
  <si>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</si>
  <si>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</si>
  <si>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</si>
  <si>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</si>
  <si>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</si>
  <si>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</si>
  <si>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</si>
  <si>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</si>
  <si>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</si>
  <si>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</si>
  <si>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</si>
  <si>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</si>
  <si>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</si>
  <si>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</si>
  <si>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</si>
  <si>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</si>
  <si>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</si>
  <si>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</si>
  <si>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</si>
  <si>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</si>
  <si>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</si>
  <si>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</si>
  <si>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</si>
  <si>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</si>
  <si>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</si>
  <si>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</si>
  <si>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</si>
  <si>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</si>
  <si>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</si>
  <si>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</si>
  <si>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</si>
  <si>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</si>
  <si>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</si>
  <si>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</si>
  <si>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</si>
  <si>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</si>
  <si>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</si>
  <si>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</si>
  <si>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</si>
  <si>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</si>
  <si>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</si>
  <si>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</si>
  <si>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</si>
  <si>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</si>
  <si>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</si>
  <si>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</si>
  <si>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</si>
  <si>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</si>
  <si>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</si>
  <si>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</si>
  <si>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</si>
  <si>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</si>
  <si>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</si>
  <si>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</si>
  <si>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</si>
  <si>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</si>
  <si>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</si>
  <si>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</si>
  <si>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</si>
  <si>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</si>
  <si>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</si>
  <si>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</si>
  <si>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</si>
  <si>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</si>
  <si>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</si>
  <si>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</si>
  <si>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</si>
  <si>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</si>
  <si>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</si>
  <si>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</si>
  <si>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</si>
  <si>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</si>
  <si>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</si>
  <si>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</si>
  <si>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</si>
  <si>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</si>
  <si>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</si>
  <si>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</si>
  <si>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</si>
  <si>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</si>
  <si>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</si>
  <si>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</si>
  <si>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</si>
  <si>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</si>
  <si>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</si>
  <si>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</si>
  <si>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</si>
  <si>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</si>
  <si>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</si>
  <si>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</si>
  <si>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</si>
  <si>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</si>
  <si>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</si>
  <si>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</si>
  <si>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</si>
  <si>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</si>
  <si>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</si>
  <si>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</si>
  <si>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</si>
  <si>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</si>
  <si>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</si>
  <si>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</si>
  <si>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</si>
  <si>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</si>
  <si>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</si>
  <si>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</si>
  <si>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</si>
  <si>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</si>
  <si>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</si>
  <si>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</si>
  <si>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</si>
  <si>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</si>
  <si>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</si>
  <si>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</si>
  <si>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</si>
  <si>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</si>
  <si>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</si>
  <si>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</si>
  <si>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</si>
  <si>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</si>
  <si>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</si>
  <si>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</si>
  <si>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</si>
  <si>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</si>
  <si>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</si>
  <si>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</si>
  <si>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</si>
  <si>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</si>
  <si>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</si>
  <si>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</si>
  <si>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</si>
  <si>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</si>
  <si>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</si>
  <si>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</si>
  <si>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</si>
  <si>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</si>
  <si>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</si>
  <si>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</si>
  <si>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</si>
  <si>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</si>
  <si>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</si>
  <si>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</si>
  <si>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</si>
  <si>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</si>
  <si>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</si>
  <si>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</si>
  <si>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</si>
  <si>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</si>
  <si>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</si>
  <si>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</si>
  <si>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</si>
  <si>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</si>
  <si>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</si>
  <si>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</si>
  <si>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</si>
  <si>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</si>
  <si>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</si>
  <si>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</si>
  <si>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</si>
  <si>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</si>
  <si>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</si>
  <si>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</si>
  <si>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</si>
  <si>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</si>
  <si>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</si>
  <si>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</si>
  <si>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</si>
  <si>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</si>
  <si>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</si>
  <si>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</si>
  <si>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</si>
  <si>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</si>
  <si>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</si>
  <si>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</si>
  <si>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</si>
  <si>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</si>
  <si>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</si>
  <si>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</si>
  <si>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</si>
  <si>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</si>
  <si>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</si>
  <si>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</si>
  <si>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</si>
  <si>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</si>
  <si>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</si>
  <si>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</si>
  <si>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</si>
  <si>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</si>
  <si>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</si>
  <si>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</si>
  <si>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</si>
  <si>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</si>
  <si>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</si>
  <si>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</si>
  <si>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</si>
  <si>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</si>
  <si>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</si>
  <si>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</si>
  <si>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</si>
  <si>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</si>
  <si>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</si>
  <si>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</si>
  <si>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</si>
  <si>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</si>
  <si>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</si>
  <si>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</si>
  <si>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</si>
  <si>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</si>
  <si>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</si>
  <si>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</si>
  <si>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</si>
  <si>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</si>
  <si>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</si>
  <si>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</si>
  <si>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</si>
  <si>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</si>
  <si>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</si>
  <si>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</si>
  <si>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</si>
  <si>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</si>
  <si>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</si>
  <si>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</si>
  <si>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</si>
  <si>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</si>
  <si>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</si>
  <si>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</si>
  <si>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</si>
  <si>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</si>
  <si>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</si>
  <si>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</si>
  <si>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</si>
  <si>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</si>
  <si>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</si>
  <si>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</si>
  <si>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</si>
  <si>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</si>
  <si>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</si>
  <si>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</si>
  <si>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</si>
  <si>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</si>
  <si>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</si>
  <si>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</si>
  <si>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</si>
  <si>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</si>
  <si>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</si>
  <si>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</si>
  <si>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</si>
  <si>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</si>
  <si>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</si>
  <si>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</si>
  <si>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</si>
  <si>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</si>
  <si>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</si>
  <si>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</si>
  <si>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</si>
  <si>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</si>
  <si>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</si>
  <si>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</si>
  <si>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</si>
  <si>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</si>
  <si>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</si>
  <si>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</si>
  <si>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</si>
  <si>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</si>
  <si>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</si>
  <si>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</si>
  <si>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</si>
  <si>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</si>
  <si>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</si>
  <si>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</si>
  <si>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</si>
  <si>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</si>
  <si>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</si>
  <si>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</si>
  <si>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</si>
  <si>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</si>
  <si>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</si>
  <si>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</si>
  <si>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</si>
  <si>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</si>
  <si>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</si>
  <si>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</si>
  <si>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</si>
  <si>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</si>
  <si>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</si>
  <si>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</si>
  <si>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</si>
  <si>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</si>
  <si>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</si>
  <si>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</si>
  <si>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</si>
  <si>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</si>
  <si>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</si>
  <si>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</si>
  <si>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</si>
  <si>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</si>
  <si>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</si>
  <si>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</si>
  <si>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</si>
  <si>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</si>
  <si>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</si>
  <si>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</si>
  <si>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</si>
  <si>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</si>
  <si>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</si>
  <si>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</si>
  <si>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</si>
  <si>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</si>
  <si>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</si>
  <si>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</si>
  <si>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</si>
  <si>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</si>
  <si>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</si>
  <si>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</si>
  <si>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</si>
  <si>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</si>
  <si>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</si>
  <si>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</si>
  <si>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</si>
  <si>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</si>
  <si>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</si>
  <si>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</si>
  <si>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</si>
  <si>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</si>
  <si>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</si>
  <si>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</si>
  <si>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</si>
  <si>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</si>
  <si>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</si>
  <si>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</si>
  <si>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</si>
  <si>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</si>
  <si>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</si>
  <si>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</si>
  <si>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</si>
  <si>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</si>
  <si>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</si>
  <si>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</si>
  <si>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</si>
  <si>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</si>
  <si>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</si>
  <si>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</si>
  <si>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</si>
  <si>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</si>
  <si>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</si>
  <si>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</si>
  <si>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</si>
  <si>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</si>
  <si>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</si>
  <si>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</si>
  <si>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</si>
  <si>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</si>
  <si>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</si>
  <si>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</si>
  <si>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</si>
  <si>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</si>
  <si>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</si>
  <si>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</si>
  <si>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</si>
  <si>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</si>
  <si>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</si>
  <si>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</si>
  <si>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</si>
  <si>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</si>
  <si>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</si>
  <si>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</si>
  <si>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</si>
  <si>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</si>
  <si>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</si>
  <si>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</si>
  <si>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</si>
  <si>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</si>
  <si>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</si>
  <si>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</si>
  <si>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</si>
  <si>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</si>
  <si>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</si>
  <si>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</si>
  <si>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</si>
  <si>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</si>
  <si>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</si>
  <si>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</si>
  <si>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</si>
  <si>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</si>
  <si>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</si>
  <si>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</si>
  <si>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</si>
  <si>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</si>
  <si>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</si>
  <si>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</si>
  <si>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</si>
  <si>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</si>
  <si>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</si>
  <si>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</si>
  <si>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</si>
  <si>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</si>
  <si>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</si>
  <si>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</si>
  <si>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</si>
  <si>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</si>
  <si>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</si>
  <si>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</si>
  <si>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</si>
  <si>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</si>
  <si>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</si>
  <si>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</si>
  <si>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</si>
  <si>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</si>
  <si>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</si>
  <si>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</si>
  <si>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</si>
  <si>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</si>
  <si>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</si>
  <si>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</si>
  <si>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</si>
  <si>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</si>
  <si>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</si>
  <si>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</si>
  <si>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</si>
  <si>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</si>
  <si>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</si>
  <si>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</si>
  <si>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</si>
  <si>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</si>
  <si>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</si>
  <si>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</si>
  <si>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</si>
  <si>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</si>
  <si>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</si>
  <si>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</si>
  <si>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</si>
  <si>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</si>
  <si>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</si>
  <si>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</si>
  <si>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</si>
  <si>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</si>
  <si>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</si>
  <si>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</si>
  <si>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</si>
  <si>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</si>
  <si>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</si>
  <si>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</si>
  <si>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</si>
  <si>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</si>
  <si>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</si>
  <si>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</si>
  <si>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</si>
  <si>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</si>
  <si>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</si>
  <si>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</si>
  <si>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</si>
  <si>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</si>
  <si>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</si>
  <si>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</si>
  <si>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</si>
  <si>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</si>
  <si>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</si>
  <si>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</si>
  <si>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</si>
  <si>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</si>
  <si>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</si>
  <si>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</si>
  <si>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</si>
  <si>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</si>
  <si>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</si>
  <si>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</si>
  <si>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</si>
  <si>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</si>
  <si>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</si>
  <si>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</si>
  <si>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</si>
  <si>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</si>
  <si>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</si>
  <si>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</si>
  <si>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</si>
  <si>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</si>
  <si>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</si>
  <si>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</si>
  <si>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</si>
  <si>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</si>
  <si>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</si>
  <si>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</si>
  <si>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</si>
  <si>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</si>
  <si>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</si>
  <si>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</si>
  <si>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</si>
  <si>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</si>
  <si>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</si>
  <si>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</si>
  <si>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</si>
  <si>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</si>
  <si>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</si>
  <si>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</si>
  <si>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</si>
  <si>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</si>
  <si>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</si>
  <si>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</si>
  <si>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</si>
  <si>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</si>
  <si>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</si>
  <si>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</si>
  <si>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</si>
  <si>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</si>
  <si>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</si>
  <si>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</si>
  <si>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</si>
  <si>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</si>
  <si>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</si>
  <si>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</si>
  <si>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</si>
  <si>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</si>
  <si>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</si>
  <si>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</si>
  <si>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</si>
  <si>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</si>
  <si>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</si>
  <si>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</si>
  <si>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</si>
  <si>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</si>
  <si>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</si>
  <si>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</si>
  <si>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</si>
  <si>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</si>
  <si>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</si>
  <si>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</si>
  <si>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</si>
  <si>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</si>
  <si>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</si>
  <si>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</si>
  <si>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</si>
  <si>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</si>
  <si>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</si>
  <si>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</si>
  <si>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</si>
  <si>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</si>
  <si>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</si>
  <si>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</si>
  <si>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</si>
  <si>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</si>
  <si>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</si>
  <si>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</si>
  <si>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</si>
  <si>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</si>
  <si>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</si>
  <si>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</si>
  <si>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</si>
  <si>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</si>
  <si>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</si>
  <si>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</si>
  <si>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</si>
  <si>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</si>
  <si>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</si>
  <si>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</si>
  <si>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</si>
  <si>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</si>
  <si>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</si>
  <si>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</si>
  <si>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</si>
  <si>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</si>
  <si>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</si>
  <si>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</si>
  <si>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</si>
  <si>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</si>
  <si>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</si>
  <si>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</si>
  <si>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</si>
  <si>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</si>
  <si>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</si>
  <si>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</si>
  <si>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</si>
  <si>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</si>
  <si>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</si>
  <si>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</si>
  <si>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</si>
  <si>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</si>
  <si>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</si>
  <si>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</si>
  <si>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</si>
  <si>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</si>
  <si>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</si>
  <si>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</si>
  <si>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</si>
  <si>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</si>
  <si>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</si>
  <si>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</si>
  <si>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</si>
  <si>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</si>
  <si>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</si>
  <si>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</si>
  <si>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</si>
  <si>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</si>
  <si>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</si>
  <si>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</si>
  <si>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</si>
  <si>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</si>
  <si>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</si>
  <si>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</si>
  <si>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</si>
  <si>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</si>
  <si>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</si>
  <si>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</si>
  <si>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</si>
  <si>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</si>
  <si>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</si>
  <si>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</si>
  <si>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</si>
  <si>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</si>
  <si>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</si>
  <si>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</si>
  <si>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</si>
  <si>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</si>
  <si>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</si>
  <si>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</si>
  <si>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</si>
  <si>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</si>
  <si>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</si>
  <si>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</si>
  <si>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</si>
  <si>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</si>
  <si>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</si>
  <si>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</si>
  <si>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</si>
  <si>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</si>
  <si>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</si>
  <si>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</si>
  <si>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</si>
  <si>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</si>
  <si>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</si>
  <si>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</si>
  <si>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</si>
  <si>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</si>
  <si>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</si>
  <si>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</si>
  <si>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</si>
  <si>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</si>
  <si>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</si>
  <si>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</si>
  <si>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</si>
  <si>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</si>
  <si>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</si>
  <si>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</si>
  <si>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</si>
  <si>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</si>
  <si>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</si>
  <si>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</si>
  <si>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</si>
  <si>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</si>
  <si>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</si>
  <si>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</si>
  <si>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</si>
  <si>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</si>
  <si>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</si>
  <si>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</si>
  <si>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</si>
  <si>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</si>
  <si>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</si>
  <si>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</si>
  <si>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</si>
  <si>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</si>
  <si>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</si>
  <si>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</si>
  <si>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</si>
  <si>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</si>
  <si>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</si>
  <si>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</si>
  <si>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</si>
  <si>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</si>
  <si>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</si>
  <si>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</si>
  <si>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</si>
  <si>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</si>
  <si>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</si>
  <si>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</si>
  <si>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</si>
  <si>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</si>
  <si>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</si>
  <si>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</si>
  <si>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</si>
  <si>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</si>
  <si>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</si>
  <si>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</si>
  <si>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</si>
  <si>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</si>
  <si>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</si>
  <si>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</si>
  <si>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</si>
  <si>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</si>
  <si>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</si>
  <si>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</si>
  <si>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</si>
  <si>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</si>
  <si>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</si>
  <si>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</si>
  <si>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</si>
  <si>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</si>
  <si>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</si>
  <si>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</si>
  <si>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</si>
  <si>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</si>
  <si>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</si>
  <si>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</si>
  <si>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</si>
  <si>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</si>
  <si>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</si>
  <si>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</si>
  <si>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</si>
  <si>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</si>
  <si>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</si>
  <si>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</si>
  <si>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</si>
  <si>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</si>
  <si>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</si>
  <si>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</si>
  <si>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</si>
  <si>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</si>
  <si>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</si>
  <si>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</si>
  <si>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</si>
  <si>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</si>
  <si>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</si>
  <si>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</si>
  <si>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</si>
  <si>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</si>
  <si>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</si>
  <si>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</si>
  <si>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</si>
  <si>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</si>
  <si>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</si>
  <si>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</si>
  <si>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</si>
  <si>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</si>
  <si>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</si>
  <si>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</si>
  <si>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</si>
  <si>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</si>
  <si>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</si>
  <si>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</si>
  <si>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</si>
  <si>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</si>
  <si>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</si>
  <si>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</si>
  <si>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</si>
  <si>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</si>
  <si>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</si>
  <si>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</si>
  <si>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</si>
  <si>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</si>
  <si>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</si>
  <si>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</si>
  <si>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</si>
  <si>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</si>
  <si>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</si>
  <si>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</si>
  <si>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</si>
  <si>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</si>
  <si>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</si>
  <si>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</si>
  <si>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</si>
  <si>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</si>
  <si>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</si>
  <si>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</si>
  <si>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</si>
  <si>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</si>
  <si>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</si>
  <si>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</si>
  <si>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</si>
  <si>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</si>
  <si>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</si>
  <si>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</si>
  <si>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</si>
  <si>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</si>
  <si>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</si>
  <si>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</si>
  <si>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</si>
  <si>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</si>
  <si>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</si>
  <si>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</si>
  <si>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</si>
  <si>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</si>
  <si>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</si>
  <si>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</si>
  <si>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</si>
  <si>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</si>
  <si>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</si>
  <si>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</si>
  <si>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</si>
  <si>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</si>
  <si>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</si>
  <si>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</si>
  <si>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</si>
  <si>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</si>
  <si>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</si>
  <si>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</si>
  <si>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</si>
  <si>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</si>
  <si>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</si>
  <si>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</si>
  <si>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</si>
  <si>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</si>
  <si>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</si>
  <si>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</si>
  <si>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</si>
  <si>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</si>
  <si>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</si>
  <si>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</si>
  <si>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</si>
  <si>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</si>
  <si>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</si>
  <si>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</si>
  <si>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</si>
  <si>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</si>
  <si>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</si>
  <si>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</si>
  <si>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</si>
  <si>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</si>
  <si>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</si>
  <si>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</si>
  <si>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</si>
  <si>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</si>
  <si>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</si>
  <si>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</si>
  <si>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</si>
  <si>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</si>
  <si>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</si>
  <si>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</si>
  <si>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</si>
  <si>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</si>
  <si>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</si>
  <si>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</si>
  <si>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</si>
  <si>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</si>
  <si>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</si>
  <si>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</si>
  <si>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</si>
  <si>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</si>
  <si>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</si>
  <si>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</si>
  <si>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</si>
  <si>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</si>
  <si>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</si>
  <si>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</si>
  <si>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</si>
  <si>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</si>
  <si>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</si>
  <si>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</si>
  <si>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</si>
  <si>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</si>
  <si>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</si>
  <si>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</si>
  <si>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</si>
  <si>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</si>
  <si>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</si>
  <si>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</si>
  <si>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</si>
  <si>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</si>
  <si>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</si>
  <si>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</si>
  <si>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</si>
  <si>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</si>
  <si>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</si>
  <si>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</si>
  <si>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</si>
  <si>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</si>
  <si>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</si>
  <si>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</si>
  <si>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</si>
  <si>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</si>
  <si>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</si>
  <si>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</si>
  <si>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</si>
  <si>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</si>
  <si>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</si>
  <si>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</si>
  <si>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</si>
  <si>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</si>
  <si>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</si>
  <si>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</si>
  <si>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</si>
  <si>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</si>
  <si>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</si>
  <si>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</si>
  <si>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</si>
  <si>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</si>
  <si>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</si>
  <si>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</si>
  <si>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</si>
  <si>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</si>
  <si>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</si>
  <si>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</si>
  <si>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</si>
  <si>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</si>
  <si>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</si>
  <si>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</si>
  <si>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</si>
  <si>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</si>
  <si>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</si>
  <si>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</si>
  <si>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</si>
  <si>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</si>
  <si>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</si>
  <si>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</si>
  <si>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</si>
  <si>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</si>
  <si>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</si>
  <si>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</si>
  <si>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</si>
  <si>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</si>
  <si>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</si>
  <si>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</si>
  <si>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</si>
  <si>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</si>
  <si>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</si>
  <si>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</si>
  <si>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</si>
  <si>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</si>
  <si>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</si>
  <si>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</si>
  <si>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</si>
  <si>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</si>
  <si>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</si>
  <si>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</si>
  <si>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</si>
  <si>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</si>
  <si>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</si>
  <si>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</si>
  <si>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</si>
  <si>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</si>
  <si>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</si>
  <si>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</si>
  <si>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</si>
  <si>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</si>
  <si>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</si>
  <si>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</si>
  <si>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</si>
  <si>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</si>
  <si>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</si>
  <si>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</si>
  <si>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</si>
  <si>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</si>
  <si>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</si>
  <si>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</si>
  <si>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</si>
  <si>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</si>
  <si>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</si>
  <si>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</si>
  <si>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</si>
  <si>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</si>
  <si>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</si>
  <si>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</si>
  <si>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</si>
  <si>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</si>
  <si>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</si>
  <si>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</si>
  <si>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</si>
  <si>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</si>
  <si>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</si>
  <si>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</si>
  <si>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</si>
  <si>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</si>
  <si>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</si>
  <si>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</si>
  <si>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</si>
  <si>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</si>
  <si>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</si>
  <si>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</si>
  <si>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</si>
  <si>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</si>
  <si>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</si>
  <si>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</si>
  <si>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</si>
  <si>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</si>
  <si>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</si>
  <si>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</si>
  <si>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</si>
  <si>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</si>
  <si>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</si>
  <si>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</si>
  <si>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</si>
  <si>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</si>
  <si>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</si>
  <si>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</si>
  <si>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</si>
  <si>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</si>
  <si>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</si>
  <si>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</si>
  <si>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</si>
  <si>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</si>
  <si>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</si>
  <si>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</si>
  <si>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</si>
  <si>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</si>
  <si>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</si>
  <si>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</si>
  <si>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</si>
  <si>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</si>
  <si>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</si>
  <si>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</si>
  <si>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</si>
  <si>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</si>
  <si>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</si>
  <si>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</si>
  <si>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</si>
  <si>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</si>
  <si>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</si>
  <si>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</si>
  <si>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</si>
  <si>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</si>
  <si>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</si>
  <si>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</si>
  <si>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</si>
  <si>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</si>
  <si>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</si>
  <si>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</si>
  <si>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</si>
  <si>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</si>
  <si>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</si>
  <si>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</si>
  <si>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</si>
  <si>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</si>
  <si>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</si>
  <si>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</si>
  <si>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</si>
  <si>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</si>
  <si>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</si>
  <si>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</si>
  <si>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</si>
  <si>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</si>
  <si>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</si>
  <si>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</si>
  <si>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</si>
  <si>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</si>
  <si>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</si>
  <si>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</si>
  <si>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</si>
  <si>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</si>
  <si>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</si>
  <si>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</si>
  <si>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</si>
  <si>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</si>
  <si>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</si>
  <si>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</si>
  <si>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</si>
  <si>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</si>
  <si>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</si>
  <si>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</si>
  <si>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</si>
  <si>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</si>
  <si>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</si>
  <si>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</si>
  <si>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</si>
  <si>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</si>
  <si>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</si>
  <si>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</si>
  <si>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</si>
  <si>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</si>
  <si>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</si>
  <si>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</si>
  <si>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</si>
  <si>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</si>
  <si>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</si>
  <si>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</si>
  <si>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</si>
  <si>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</si>
  <si>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</si>
  <si>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</si>
  <si>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</si>
  <si>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</si>
  <si>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</si>
  <si>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</si>
  <si>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</si>
  <si>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</si>
  <si>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</si>
  <si>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</si>
  <si>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</si>
  <si>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</si>
  <si>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</si>
  <si>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</si>
  <si>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</si>
  <si>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</si>
  <si>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</si>
  <si>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</si>
  <si>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</si>
  <si>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</si>
  <si>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</si>
  <si>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</si>
  <si>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</si>
  <si>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</si>
  <si>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</si>
  <si>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</si>
  <si>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</si>
  <si>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</si>
  <si>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</si>
  <si>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</si>
  <si>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</si>
  <si>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</si>
  <si>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</si>
  <si>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</si>
  <si>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</si>
  <si>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</si>
  <si>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</si>
  <si>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</si>
  <si>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</si>
  <si>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</si>
  <si>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</si>
  <si>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</si>
  <si>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</si>
  <si>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</si>
  <si>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</si>
  <si>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</si>
  <si>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</si>
  <si>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</si>
  <si>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</si>
  <si>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</si>
  <si>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</si>
  <si>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</si>
  <si>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</si>
  <si>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</si>
  <si>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</si>
  <si>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</si>
  <si>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</si>
  <si>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</si>
  <si>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</si>
  <si>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</si>
  <si>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</si>
  <si>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</si>
  <si>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</si>
  <si>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</si>
  <si>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</si>
  <si>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</si>
  <si>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</si>
  <si>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</si>
  <si>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</si>
  <si>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</si>
  <si>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</si>
  <si>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</si>
  <si>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</si>
  <si>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</si>
  <si>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</si>
  <si>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</si>
  <si>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</si>
  <si>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</si>
  <si>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</si>
  <si>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</si>
  <si>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</si>
  <si>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</si>
  <si>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</si>
  <si>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</si>
  <si>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</si>
  <si>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</si>
  <si>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</si>
  <si>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</si>
  <si>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</si>
  <si>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</si>
  <si>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</si>
  <si>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</si>
  <si>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</si>
  <si>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</si>
  <si>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</si>
  <si>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</si>
  <si>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</si>
  <si>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</si>
  <si>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</si>
  <si>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</si>
  <si>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</si>
  <si>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</si>
  <si>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</si>
  <si>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</si>
  <si>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</si>
  <si>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</si>
  <si>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</si>
  <si>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</si>
  <si>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</si>
  <si>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</si>
  <si>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</si>
  <si>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</si>
  <si>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</si>
  <si>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</si>
  <si>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</si>
  <si>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</si>
  <si>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</si>
  <si>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</si>
  <si>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</si>
  <si>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</si>
  <si>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</si>
  <si>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</si>
  <si>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</si>
  <si>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</si>
  <si>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</si>
  <si>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</si>
  <si>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</si>
  <si>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</si>
  <si>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</si>
  <si>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</si>
  <si>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</si>
  <si>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</si>
  <si>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</si>
  <si>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</si>
  <si>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</si>
  <si>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</si>
  <si>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</si>
  <si>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</si>
  <si>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</si>
  <si>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</si>
  <si>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</si>
  <si>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</si>
  <si>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</si>
  <si>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</si>
  <si>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</si>
  <si>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</si>
  <si>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</si>
  <si>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</si>
  <si>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</si>
  <si>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</si>
  <si>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</si>
  <si>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</si>
  <si>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</si>
  <si>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</si>
  <si>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</si>
  <si>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</si>
  <si>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</si>
  <si>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</si>
  <si>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</si>
  <si>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</si>
  <si>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</si>
  <si>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</si>
  <si>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</si>
  <si>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</si>
  <si>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</si>
  <si>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</si>
  <si>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</si>
  <si>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</si>
  <si>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</si>
  <si>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</si>
  <si>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</si>
  <si>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</si>
  <si>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</si>
  <si>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</si>
  <si>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</si>
  <si>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</si>
  <si>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</si>
  <si>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</si>
  <si>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</si>
  <si>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</si>
  <si>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</si>
  <si>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</si>
  <si>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</si>
  <si>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</si>
  <si>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</si>
  <si>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</si>
  <si>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</si>
  <si>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</si>
  <si>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</si>
  <si>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</si>
  <si>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</si>
  <si>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</si>
  <si>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</si>
  <si>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</si>
  <si>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</si>
  <si>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</si>
  <si>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</si>
  <si>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</si>
  <si>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</si>
  <si>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</si>
  <si>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</si>
  <si>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</si>
  <si>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</si>
  <si>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</si>
  <si>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</si>
  <si>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</si>
  <si>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</si>
  <si>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</si>
  <si>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</si>
  <si>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</si>
  <si>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</si>
  <si>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</si>
  <si>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</si>
  <si>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</si>
  <si>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</si>
  <si>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</si>
  <si>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</si>
  <si>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</si>
  <si>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</si>
  <si>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</si>
  <si>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</si>
  <si>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</si>
  <si>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</si>
  <si>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</si>
  <si>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</si>
  <si>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</si>
  <si>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</si>
  <si>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</si>
  <si>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</si>
  <si>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</si>
  <si>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</si>
  <si>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</si>
  <si>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</si>
  <si>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</si>
  <si>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</si>
  <si>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</si>
  <si>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</si>
  <si>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</si>
  <si>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</si>
  <si>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</si>
  <si>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</si>
  <si>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</si>
  <si>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</si>
  <si>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</si>
  <si>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</si>
  <si>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</si>
  <si>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</si>
  <si>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</si>
  <si>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</si>
  <si>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</si>
  <si>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</si>
  <si>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</si>
  <si>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</si>
  <si>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</si>
  <si>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</si>
  <si>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</si>
  <si>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</si>
  <si>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</si>
  <si>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</si>
  <si>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</si>
  <si>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</si>
  <si>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</si>
  <si>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</si>
  <si>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</si>
  <si>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</si>
  <si>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</si>
  <si>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</si>
  <si>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</si>
  <si>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</si>
  <si>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</si>
  <si>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</si>
  <si>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</si>
  <si>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</si>
  <si>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</si>
  <si>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</si>
  <si>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</si>
  <si>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</si>
  <si>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</si>
  <si>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</si>
  <si>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</si>
  <si>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</si>
  <si>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</si>
  <si>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</si>
  <si>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</si>
  <si>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</si>
  <si>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</si>
  <si>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</si>
  <si>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</si>
  <si>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</si>
  <si>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</si>
  <si>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</si>
  <si>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</si>
  <si>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</si>
  <si>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</si>
  <si>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</si>
  <si>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</si>
  <si>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</si>
  <si>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</si>
  <si>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</si>
  <si>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</si>
  <si>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</si>
  <si>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</si>
  <si>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</si>
  <si>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</si>
  <si>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</si>
  <si>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</si>
  <si>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</si>
  <si>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</si>
  <si>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</si>
  <si>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</si>
  <si>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</si>
  <si>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</si>
  <si>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</si>
  <si>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</si>
  <si>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</si>
  <si>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</si>
  <si>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</si>
  <si>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</si>
  <si>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</si>
  <si>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</si>
  <si>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</si>
  <si>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</si>
  <si>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</si>
  <si>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</si>
  <si>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</si>
  <si>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</si>
  <si>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</si>
  <si>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</si>
  <si>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</si>
  <si>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</si>
  <si>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</si>
  <si>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</si>
  <si>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</si>
  <si>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</si>
  <si>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</si>
  <si>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</si>
  <si>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</si>
  <si>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</si>
  <si>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</si>
  <si>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</si>
  <si>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</si>
  <si>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</si>
  <si>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</si>
  <si>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</si>
  <si>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</si>
  <si>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</si>
  <si>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</si>
  <si>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</si>
  <si>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</si>
  <si>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</si>
  <si>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</si>
  <si>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</si>
  <si>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</si>
  <si>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</si>
  <si>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</si>
  <si>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</si>
  <si>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</si>
  <si>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</si>
  <si>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</si>
  <si>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</si>
  <si>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</si>
  <si>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</si>
  <si>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</si>
  <si>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</si>
  <si>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</si>
  <si>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</si>
  <si>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</si>
  <si>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</si>
  <si>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</si>
  <si>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</si>
  <si>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</si>
  <si>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</si>
  <si>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</si>
  <si>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</si>
  <si>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</si>
  <si>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</si>
  <si>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</si>
  <si>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</si>
  <si>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</si>
  <si>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</si>
  <si>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</si>
  <si>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</si>
  <si>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</si>
  <si>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</si>
  <si>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</si>
  <si>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</si>
  <si>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</si>
  <si>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</si>
  <si>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</si>
  <si>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</si>
  <si>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</si>
  <si>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</si>
  <si>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</si>
  <si>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</si>
  <si>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</si>
  <si>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</si>
  <si>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</si>
  <si>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</si>
  <si>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</si>
  <si>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</si>
  <si>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</si>
  <si>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</si>
  <si>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</si>
  <si>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</si>
  <si>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</si>
  <si>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</si>
  <si>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</si>
  <si>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</si>
  <si>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</si>
  <si>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</si>
  <si>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</si>
  <si>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</si>
  <si>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</si>
  <si>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</si>
  <si>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</si>
  <si>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</si>
  <si>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</si>
  <si>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</si>
  <si>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</si>
  <si>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</si>
  <si>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</si>
  <si>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</si>
  <si>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</si>
  <si>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</si>
  <si>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</si>
  <si>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</si>
  <si>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</si>
  <si>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</si>
  <si>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</si>
  <si>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</si>
  <si>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</si>
  <si>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</si>
  <si>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</si>
  <si>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</si>
  <si>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</si>
  <si>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</si>
  <si>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</si>
  <si>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</si>
  <si>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</si>
  <si>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</si>
  <si>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</si>
  <si>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</si>
  <si>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</si>
  <si>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</si>
  <si>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</si>
  <si>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</si>
  <si>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</si>
  <si>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</si>
  <si>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</si>
  <si>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</si>
  <si>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</si>
  <si>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</si>
  <si>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</si>
  <si>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</si>
  <si>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</si>
  <si>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</si>
  <si>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</si>
  <si>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</si>
  <si>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</si>
  <si>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</si>
  <si>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</si>
  <si>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</si>
  <si>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</si>
  <si>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</si>
  <si>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</si>
  <si>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</si>
  <si>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</si>
  <si>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</si>
  <si>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</si>
  <si>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</si>
  <si>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</si>
  <si>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</si>
  <si>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</si>
  <si>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</si>
  <si>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</si>
  <si>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</si>
  <si>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</si>
  <si>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</si>
  <si>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</si>
  <si>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</si>
  <si>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</si>
  <si>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</si>
  <si>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</si>
  <si>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</si>
  <si>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</si>
  <si>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</si>
  <si>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</si>
  <si>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</si>
  <si>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</si>
  <si>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</si>
  <si>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</si>
  <si>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</si>
  <si>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</si>
  <si>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</si>
  <si>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</si>
  <si>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</si>
  <si>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</si>
  <si>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</si>
  <si>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</si>
  <si>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</si>
  <si>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</si>
  <si>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</si>
  <si>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</si>
  <si>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</si>
  <si>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</si>
  <si>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</si>
  <si>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</si>
  <si>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</si>
  <si>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</si>
  <si>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</si>
  <si>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</si>
  <si>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</si>
  <si>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</si>
  <si>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</si>
  <si>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</si>
  <si>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</si>
  <si>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</si>
  <si>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</si>
  <si>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</si>
  <si>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</si>
  <si>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</si>
  <si>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</si>
  <si>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</si>
  <si>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</si>
  <si>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</si>
  <si>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</si>
  <si>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</si>
  <si>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</si>
  <si>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</si>
  <si>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</si>
  <si>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</si>
  <si>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</si>
  <si>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</si>
  <si>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</si>
  <si>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</si>
  <si>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</si>
  <si>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</si>
  <si>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</si>
  <si>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</si>
  <si>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</si>
  <si>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</si>
  <si>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</si>
  <si>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</si>
  <si>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</si>
  <si>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</si>
  <si>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</si>
  <si>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</si>
  <si>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</si>
  <si>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</si>
  <si>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</si>
  <si>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</si>
  <si>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</si>
  <si>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</si>
  <si>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</si>
  <si>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</si>
  <si>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</si>
  <si>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</si>
  <si>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</si>
  <si>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</si>
  <si>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</si>
  <si>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</si>
  <si>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</si>
  <si>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</si>
  <si>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</si>
  <si>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</si>
  <si>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</si>
  <si>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</si>
  <si>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</si>
  <si>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</si>
  <si>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</si>
  <si>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</si>
  <si>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</si>
  <si>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</si>
  <si>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</si>
  <si>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</si>
  <si>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</si>
  <si>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</si>
  <si>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</si>
  <si>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</si>
  <si>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</si>
  <si>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</si>
  <si>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</si>
  <si>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</si>
  <si>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</si>
  <si>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</si>
  <si>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</si>
  <si>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</si>
  <si>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</si>
  <si>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</si>
  <si>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</si>
  <si>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</si>
  <si>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</si>
  <si>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</si>
  <si>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</si>
  <si>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</si>
  <si>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</si>
  <si>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</si>
  <si>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</si>
  <si>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</si>
  <si>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</si>
  <si>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</si>
  <si>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</si>
  <si>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</si>
  <si>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</si>
  <si>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</si>
  <si>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</si>
  <si>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</si>
  <si>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</si>
  <si>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</si>
  <si>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</si>
  <si>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</si>
  <si>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</si>
  <si>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</si>
  <si>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</si>
  <si>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</si>
  <si>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</si>
  <si>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</si>
  <si>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</si>
  <si>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</si>
  <si>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</si>
  <si>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</si>
  <si>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</si>
  <si>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</si>
  <si>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</si>
  <si>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</si>
  <si>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</si>
  <si>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</si>
  <si>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</si>
  <si>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</si>
  <si>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</si>
  <si>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</si>
  <si>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</si>
  <si>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</si>
  <si>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</si>
  <si>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</si>
  <si>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</si>
  <si>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</si>
  <si>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</si>
  <si>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</si>
  <si>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</si>
  <si>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</si>
  <si>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</si>
  <si>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</si>
  <si>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</si>
  <si>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</si>
  <si>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</si>
  <si>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</si>
  <si>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</si>
  <si>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</si>
  <si>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</si>
  <si>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</si>
  <si>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</si>
  <si>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</si>
  <si>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</si>
  <si>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</si>
  <si>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</si>
  <si>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</si>
  <si>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</si>
  <si>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</si>
  <si>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</si>
  <si>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</si>
  <si>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</si>
  <si>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</si>
  <si>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</si>
  <si>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</si>
  <si>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</si>
  <si>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</si>
  <si>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</si>
  <si>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</si>
  <si>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</si>
  <si>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</si>
  <si>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</si>
  <si>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</si>
  <si>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</si>
  <si>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</si>
  <si>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</si>
  <si>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</si>
  <si>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</si>
  <si>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</si>
  <si>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</si>
  <si>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</si>
  <si>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</si>
  <si>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</si>
  <si>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</si>
  <si>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</si>
  <si>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</si>
  <si>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</si>
  <si>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</si>
  <si>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</si>
  <si>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</si>
  <si>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</si>
  <si>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</si>
  <si>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</si>
  <si>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</si>
  <si>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</si>
  <si>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</si>
  <si>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</si>
  <si>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</si>
  <si>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</si>
  <si>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</si>
  <si>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</si>
  <si>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</si>
  <si>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</si>
  <si>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</si>
  <si>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</si>
  <si>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</si>
  <si>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</si>
  <si>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</si>
  <si>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</si>
  <si>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</si>
  <si>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</si>
  <si>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</si>
  <si>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</si>
  <si>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</si>
  <si>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</si>
  <si>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</si>
  <si>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</si>
  <si>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</si>
  <si>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</si>
  <si>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</si>
  <si>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</si>
  <si>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</si>
  <si>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</si>
  <si>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</si>
  <si>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</si>
  <si>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</si>
  <si>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</si>
  <si>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</si>
  <si>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</si>
  <si>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</si>
  <si>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</si>
  <si>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</si>
  <si>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</si>
  <si>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</si>
  <si>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</si>
  <si>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</si>
  <si>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</si>
  <si>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</si>
  <si>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</si>
  <si>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</si>
  <si>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</si>
  <si>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</si>
  <si>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</si>
  <si>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</si>
  <si>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</si>
  <si>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</si>
  <si>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</si>
  <si>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</si>
  <si>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</si>
  <si>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</si>
  <si>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</si>
  <si>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</si>
  <si>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</si>
  <si>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</si>
  <si>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</si>
  <si>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</si>
  <si>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</si>
  <si>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</si>
  <si>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</si>
  <si>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</si>
  <si>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</si>
  <si>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</si>
  <si>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</si>
  <si>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</si>
  <si>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</si>
  <si>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</si>
  <si>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</si>
  <si>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</si>
  <si>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</si>
  <si>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</si>
  <si>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</si>
  <si>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</si>
  <si>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</si>
  <si>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</si>
  <si>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</si>
  <si>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</si>
  <si>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</si>
  <si>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</si>
  <si>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</si>
  <si>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</si>
  <si>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</si>
  <si>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</si>
  <si>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</si>
  <si>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</si>
  <si>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</si>
  <si>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</si>
  <si>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</si>
  <si>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</si>
  <si>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</si>
  <si>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</si>
  <si>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</si>
  <si>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</si>
  <si>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</si>
  <si>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</si>
  <si>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</si>
  <si>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</si>
  <si>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</si>
  <si>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</si>
  <si>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</si>
  <si>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</si>
  <si>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</si>
  <si>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</si>
  <si>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</si>
  <si>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</si>
  <si>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</si>
  <si>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</si>
  <si>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</si>
  <si>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</si>
  <si>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</si>
  <si>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</si>
  <si>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</si>
  <si>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</si>
  <si>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</si>
  <si>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</si>
  <si>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</si>
  <si>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</si>
  <si>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</si>
  <si>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</si>
  <si>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</si>
  <si>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</si>
  <si>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</si>
  <si>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</si>
  <si>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</si>
  <si>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</si>
  <si>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</si>
  <si>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</si>
  <si>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</si>
  <si>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</si>
  <si>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</si>
  <si>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</si>
  <si>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</si>
  <si>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</si>
  <si>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</si>
  <si>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</si>
  <si>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</si>
  <si>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</si>
  <si>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</si>
  <si>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</si>
  <si>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</si>
  <si>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</si>
  <si>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</si>
  <si>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</si>
  <si>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</si>
  <si>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</si>
  <si>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</si>
  <si>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</si>
  <si>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</si>
  <si>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</si>
  <si>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</si>
  <si>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</si>
  <si>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</si>
  <si>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</si>
  <si>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</si>
  <si>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</si>
  <si>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</si>
  <si>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</si>
  <si>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</si>
  <si>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</si>
  <si>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</si>
  <si>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</si>
  <si>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</si>
  <si>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</si>
  <si>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</si>
  <si>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</si>
  <si>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</si>
  <si>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</si>
  <si>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</si>
  <si>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</si>
  <si>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</si>
  <si>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</si>
  <si>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</si>
  <si>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</si>
  <si>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</si>
  <si>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</si>
  <si>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</si>
  <si>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</si>
  <si>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</si>
  <si>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</si>
  <si>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</si>
  <si>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</si>
  <si>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</si>
  <si>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</si>
  <si>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</si>
  <si>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</si>
  <si>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</si>
  <si>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</si>
  <si>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</si>
  <si>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</si>
  <si>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</si>
  <si>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</si>
  <si>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</si>
  <si>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</si>
  <si>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</si>
  <si>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</si>
  <si>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</si>
  <si>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</si>
  <si>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</si>
  <si>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</si>
  <si>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</si>
  <si>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</si>
  <si>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</si>
  <si>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</si>
  <si>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</si>
  <si>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</si>
  <si>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</si>
  <si>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</si>
  <si>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</si>
  <si>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</si>
  <si>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</si>
  <si>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</si>
  <si>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</si>
  <si>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</si>
  <si>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</si>
  <si>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</si>
  <si>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</si>
  <si>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</si>
  <si>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</si>
  <si>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</si>
  <si>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</si>
  <si>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</si>
  <si>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</si>
  <si>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</si>
  <si>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</si>
  <si>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</si>
  <si>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</si>
  <si>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</si>
  <si>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</si>
  <si>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</si>
  <si>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</si>
  <si>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</si>
  <si>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</si>
  <si>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</si>
  <si>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</si>
  <si>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</si>
  <si>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</si>
  <si>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</si>
  <si>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</si>
  <si>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</si>
  <si>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</si>
  <si>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</si>
  <si>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</si>
  <si>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</si>
  <si>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</si>
  <si>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</si>
  <si>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</si>
  <si>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</si>
  <si>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</si>
  <si>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</si>
  <si>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</si>
  <si>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</si>
  <si>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</si>
  <si>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</si>
  <si>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</si>
  <si>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</si>
  <si>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</si>
  <si>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</si>
  <si>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</si>
  <si>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</si>
  <si>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</si>
  <si>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</si>
  <si>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</si>
  <si>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</si>
  <si>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</si>
  <si>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</si>
  <si>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</si>
  <si>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</si>
  <si>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</si>
  <si>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</si>
  <si>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</si>
  <si>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</si>
  <si>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</si>
  <si>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</si>
  <si>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</si>
  <si>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</si>
  <si>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</si>
  <si>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</si>
  <si>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</si>
  <si>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</si>
  <si>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</si>
  <si>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</si>
  <si>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</si>
  <si>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</si>
  <si>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</si>
  <si>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</si>
  <si>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</si>
  <si>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</si>
  <si>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</si>
  <si>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</si>
  <si>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</si>
  <si>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</si>
  <si>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</si>
  <si>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</si>
  <si>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</si>
  <si>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</si>
  <si>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</si>
  <si>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</si>
  <si>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</si>
  <si>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</si>
  <si>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</si>
  <si>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</si>
  <si>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</si>
  <si>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</si>
  <si>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</si>
  <si>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</si>
  <si>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</si>
  <si>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</si>
  <si>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</si>
  <si>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</si>
  <si>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</si>
  <si>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</si>
  <si>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</si>
  <si>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</si>
  <si>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</si>
  <si>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</si>
  <si>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</si>
  <si>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</si>
  <si>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</si>
  <si>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</si>
  <si>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</si>
  <si>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</si>
  <si>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</si>
  <si>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</si>
  <si>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</si>
  <si>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</si>
  <si>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</si>
  <si>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</si>
  <si>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</si>
  <si>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</si>
  <si>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</si>
  <si>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</si>
  <si>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</si>
  <si>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</si>
  <si>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</si>
  <si>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</si>
  <si>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</si>
  <si>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</si>
  <si>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</si>
  <si>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</si>
  <si>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</si>
  <si>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</si>
  <si>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</si>
  <si>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</si>
  <si>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</si>
  <si>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</si>
  <si>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</si>
  <si>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</si>
  <si>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</si>
  <si>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</si>
  <si>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</si>
  <si>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</si>
  <si>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</si>
  <si>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</si>
  <si>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</si>
  <si>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</si>
  <si>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</si>
  <si>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</si>
  <si>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</si>
  <si>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</si>
  <si>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</si>
  <si>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</si>
  <si>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</si>
  <si>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</si>
  <si>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</si>
  <si>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</si>
  <si>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</si>
  <si>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</si>
  <si>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</si>
  <si>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</si>
  <si>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</si>
  <si>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</si>
  <si>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</si>
  <si>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</si>
  <si>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</si>
  <si>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</si>
  <si>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</si>
  <si>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</si>
  <si>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</si>
  <si>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</si>
  <si>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</si>
  <si>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</si>
  <si>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</si>
  <si>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</si>
  <si>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</si>
  <si>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</si>
  <si>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</si>
  <si>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</si>
  <si>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</si>
  <si>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</si>
  <si>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</si>
  <si>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</si>
  <si>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</si>
  <si>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</si>
  <si>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</si>
  <si>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</si>
  <si>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</si>
  <si>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</si>
  <si>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</si>
  <si>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</si>
  <si>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</si>
  <si>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</si>
  <si>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</si>
  <si>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</si>
  <si>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</si>
  <si>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</si>
  <si>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</si>
  <si>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</si>
  <si>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</si>
  <si>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</si>
  <si>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</si>
  <si>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</si>
  <si>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</si>
  <si>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</si>
  <si>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</si>
  <si>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</si>
  <si>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</si>
  <si>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</si>
  <si>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</si>
  <si>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</si>
  <si>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</si>
  <si>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</si>
  <si>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</si>
  <si>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</si>
  <si>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</si>
  <si>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</si>
  <si>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</si>
  <si>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</si>
  <si>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</si>
  <si>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</si>
  <si>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</si>
  <si>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</si>
  <si>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</si>
  <si>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</si>
  <si>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</si>
  <si>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</si>
  <si>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</si>
  <si>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</si>
  <si>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</si>
  <si>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</si>
  <si>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</si>
  <si>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</si>
  <si>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</si>
  <si>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</si>
  <si>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</si>
  <si>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</si>
  <si>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</si>
  <si>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</si>
  <si>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</si>
  <si>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</si>
  <si>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</si>
  <si>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</si>
  <si>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</si>
  <si>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</si>
  <si>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</si>
  <si>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</si>
  <si>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</si>
  <si>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</si>
  <si>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</si>
  <si>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</si>
  <si>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</si>
  <si>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</si>
  <si>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</si>
  <si>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</si>
  <si>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</si>
  <si>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</si>
  <si>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</si>
  <si>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</si>
  <si>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</si>
  <si>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</si>
  <si>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</si>
  <si>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</si>
  <si>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</si>
  <si>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</si>
  <si>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</si>
  <si>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</si>
  <si>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</si>
  <si>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</si>
  <si>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</si>
  <si>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</si>
  <si>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</si>
  <si>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</si>
  <si>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</si>
  <si>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</si>
  <si>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</si>
  <si>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</si>
  <si>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</si>
  <si>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</si>
  <si>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</si>
  <si>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</si>
  <si>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</si>
  <si>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</si>
  <si>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</si>
  <si>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</si>
  <si>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</si>
  <si>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</si>
  <si>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</si>
  <si>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</si>
  <si>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</si>
  <si>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</si>
  <si>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</si>
  <si>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</si>
  <si>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</si>
  <si>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</si>
  <si>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</si>
  <si>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</si>
  <si>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</si>
  <si>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</si>
  <si>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</si>
  <si>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</si>
  <si>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</si>
  <si>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</si>
  <si>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</si>
  <si>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</si>
  <si>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</si>
  <si>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</si>
  <si>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</si>
  <si>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</si>
  <si>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</si>
  <si>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</si>
  <si>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</si>
  <si>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</si>
  <si>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</si>
  <si>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</si>
  <si>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</si>
  <si>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</si>
  <si>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</si>
  <si>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</si>
  <si>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</si>
  <si>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</si>
  <si>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</si>
  <si>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</si>
  <si>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</si>
  <si>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</si>
  <si>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</si>
  <si>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</si>
  <si>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</si>
  <si>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</si>
  <si>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</si>
  <si>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</si>
  <si>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</si>
  <si>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</si>
  <si>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</si>
  <si>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</si>
  <si>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</si>
  <si>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</si>
  <si>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</si>
  <si>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</si>
  <si>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</si>
  <si>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</si>
  <si>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</si>
  <si>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</si>
  <si>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</si>
  <si>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</si>
  <si>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</si>
  <si>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</si>
  <si>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</si>
  <si>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</si>
  <si>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</si>
  <si>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</si>
  <si>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</si>
  <si>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</si>
  <si>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</si>
  <si>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</si>
  <si>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</si>
  <si>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</si>
  <si>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</si>
  <si>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</si>
  <si>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</si>
  <si>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</si>
  <si>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</si>
  <si>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</si>
  <si>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</si>
  <si>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</si>
  <si>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</si>
  <si>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</si>
  <si>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</si>
  <si>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</si>
  <si>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</si>
  <si>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</si>
  <si>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</si>
  <si>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</si>
  <si>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</si>
  <si>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</si>
  <si>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</si>
  <si>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</si>
  <si>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</si>
  <si>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</si>
  <si>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</si>
  <si>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</si>
  <si>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</si>
  <si>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</si>
  <si>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</si>
  <si>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</si>
  <si>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</si>
  <si>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</si>
  <si>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</si>
  <si>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</si>
  <si>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</si>
  <si>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</si>
  <si>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</si>
  <si>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</si>
  <si>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</si>
  <si>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</si>
  <si>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</si>
  <si>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</si>
  <si>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</si>
  <si>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</si>
  <si>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</si>
  <si>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</si>
  <si>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</si>
  <si>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</si>
  <si>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</si>
  <si>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</si>
  <si>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</si>
  <si>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</si>
  <si>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</si>
  <si>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</si>
  <si>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</si>
  <si>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</si>
  <si>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</si>
  <si>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</si>
  <si>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</si>
  <si>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</si>
  <si>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</si>
  <si>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</si>
  <si>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</si>
  <si>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</si>
  <si>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</si>
  <si>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</si>
  <si>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</si>
  <si>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</si>
  <si>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</si>
  <si>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</si>
  <si>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</si>
  <si>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</si>
  <si>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</si>
  <si>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</si>
  <si>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</si>
  <si>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</si>
  <si>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</si>
  <si>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</si>
  <si>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</si>
  <si>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</si>
  <si>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</si>
  <si>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</si>
  <si>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</si>
  <si>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</si>
  <si>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</si>
  <si>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</si>
  <si>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</si>
  <si>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</si>
  <si>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</si>
  <si>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</si>
  <si>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</si>
  <si>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</si>
  <si>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</si>
  <si>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</si>
  <si>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</si>
  <si>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</si>
  <si>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</si>
  <si>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</si>
  <si>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</si>
  <si>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</si>
  <si>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</si>
  <si>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</si>
  <si>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</si>
  <si>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</si>
  <si>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</si>
  <si>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</si>
  <si>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</si>
  <si>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</si>
  <si>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</si>
  <si>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</si>
  <si>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</si>
  <si>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</si>
  <si>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</si>
  <si>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</si>
  <si>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</si>
  <si>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</si>
  <si>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</si>
  <si>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</si>
  <si>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</si>
  <si>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</si>
  <si>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</si>
  <si>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</si>
  <si>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</si>
  <si>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</si>
  <si>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</si>
  <si>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</si>
  <si>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</si>
  <si>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</si>
  <si>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</si>
  <si>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</si>
  <si>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</si>
  <si>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</si>
  <si>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</si>
  <si>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</si>
  <si>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</si>
  <si>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</si>
  <si>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</si>
  <si>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</si>
  <si>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</si>
  <si>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</si>
  <si>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</si>
  <si>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</si>
  <si>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</si>
  <si>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</si>
  <si>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</si>
  <si>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</si>
  <si>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</si>
  <si>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</si>
  <si>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</si>
  <si>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</si>
  <si>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</si>
  <si>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</si>
  <si>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</si>
  <si>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</si>
  <si>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</si>
  <si>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</si>
  <si>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</si>
  <si>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</si>
  <si>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</si>
  <si>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</si>
  <si>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</si>
  <si>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</si>
  <si>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</si>
  <si>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</si>
  <si>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</si>
  <si>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</si>
  <si>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</si>
  <si>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</si>
  <si>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</si>
  <si>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</si>
  <si>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</si>
  <si>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</si>
  <si>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</si>
  <si>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</si>
  <si>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</si>
  <si>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</si>
  <si>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</si>
  <si>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</si>
  <si>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</si>
  <si>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</si>
  <si>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</si>
  <si>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</si>
  <si>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</si>
  <si>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</si>
  <si>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</si>
  <si>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</si>
  <si>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</si>
  <si>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</si>
  <si>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</si>
  <si>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</si>
  <si>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</si>
  <si>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</si>
  <si>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</si>
  <si>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</si>
  <si>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</si>
  <si>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</si>
  <si>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</si>
  <si>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</si>
  <si>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</si>
  <si>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</si>
  <si>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</si>
  <si>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</si>
  <si>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</si>
  <si>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</si>
  <si>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</si>
  <si>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</si>
  <si>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</si>
  <si>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</si>
  <si>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</si>
  <si>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</si>
  <si>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</si>
  <si>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</si>
  <si>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</si>
  <si>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</si>
  <si>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</si>
  <si>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</si>
  <si>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</si>
  <si>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</si>
  <si>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</si>
  <si>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</si>
  <si>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</si>
  <si>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</si>
  <si>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</si>
  <si>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</si>
  <si>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</si>
  <si>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</si>
  <si>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</si>
  <si>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</si>
  <si>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</si>
  <si>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</si>
  <si>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</si>
  <si>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</si>
  <si>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</si>
  <si>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</si>
  <si>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</si>
  <si>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</si>
  <si>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</si>
  <si>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</si>
  <si>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</si>
  <si>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</si>
  <si>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</si>
  <si>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</si>
  <si>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</si>
  <si>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</si>
  <si>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</si>
  <si>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</si>
  <si>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</si>
  <si>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</si>
  <si>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</si>
  <si>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</si>
  <si>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</si>
  <si>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</si>
  <si>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</si>
  <si>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</si>
  <si>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</si>
  <si>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</si>
  <si>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</si>
  <si>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</si>
  <si>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</si>
  <si>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</si>
  <si>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</si>
  <si>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</si>
  <si>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</si>
  <si>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</si>
  <si>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</si>
  <si>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</si>
  <si>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</si>
  <si>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</si>
  <si>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</si>
  <si>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</si>
  <si>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</si>
  <si>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</si>
  <si>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</si>
  <si>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</si>
  <si>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</si>
  <si>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</si>
  <si>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</si>
  <si>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</si>
  <si>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</si>
  <si>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</si>
  <si>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</si>
  <si>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</si>
  <si>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</si>
  <si>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</si>
  <si>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</si>
  <si>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</si>
  <si>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</si>
  <si>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</si>
  <si>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</si>
  <si>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</si>
  <si>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</si>
  <si>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</si>
  <si>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</si>
  <si>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</si>
  <si>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</si>
  <si>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</si>
  <si>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</si>
  <si>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</si>
  <si>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</si>
  <si>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</si>
  <si>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</si>
  <si>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</si>
  <si>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</si>
  <si>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</si>
  <si>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</si>
  <si>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</si>
  <si>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</si>
  <si>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</si>
  <si>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</si>
  <si>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</si>
  <si>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</si>
  <si>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</si>
  <si>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</si>
  <si>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</si>
  <si>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</si>
  <si>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</si>
  <si>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</si>
  <si>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</si>
  <si>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</si>
  <si>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</si>
  <si>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</si>
  <si>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</si>
  <si>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</si>
  <si>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</si>
  <si>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</si>
  <si>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</si>
  <si>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</si>
  <si>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</si>
  <si>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</si>
  <si>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</si>
  <si>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</si>
  <si>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</si>
  <si>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</si>
  <si>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</si>
  <si>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</si>
  <si>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</si>
  <si>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</si>
  <si>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</si>
  <si>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</si>
  <si>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</si>
  <si>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</si>
  <si>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</si>
  <si>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</si>
  <si>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</si>
  <si>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</si>
  <si>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</si>
  <si>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</si>
  <si>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</si>
  <si>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</si>
  <si>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</si>
  <si>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</si>
  <si>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</si>
  <si>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</si>
  <si>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</si>
  <si>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</si>
  <si>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</si>
  <si>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</si>
  <si>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</si>
  <si>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</si>
  <si>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</si>
  <si>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</si>
  <si>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</si>
  <si>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</si>
  <si>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</si>
  <si>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</si>
  <si>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</si>
  <si>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</si>
  <si>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</si>
  <si>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</si>
  <si>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</si>
  <si>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</si>
  <si>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</si>
  <si>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</si>
  <si>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</si>
  <si>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</si>
  <si>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</si>
  <si>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</si>
  <si>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</si>
  <si>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</si>
  <si>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</si>
  <si>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</si>
  <si>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</si>
  <si>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</si>
  <si>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</si>
  <si>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</si>
  <si>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</si>
  <si>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</si>
  <si>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</si>
  <si>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</si>
  <si>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</si>
  <si>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</si>
  <si>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</si>
  <si>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</si>
  <si>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</si>
  <si>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</si>
  <si>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</si>
  <si>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</si>
  <si>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</si>
  <si>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</si>
  <si>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</si>
  <si>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</si>
  <si>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</si>
  <si>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</si>
  <si>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</si>
  <si>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</si>
  <si>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</si>
  <si>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</si>
  <si>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</si>
  <si>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</si>
  <si>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</si>
  <si>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</si>
  <si>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</si>
  <si>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</si>
  <si>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</si>
  <si>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</si>
  <si>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</si>
  <si>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</si>
  <si>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</si>
  <si>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</si>
  <si>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</si>
  <si>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</si>
  <si>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</si>
  <si>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</si>
  <si>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</si>
  <si>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</si>
  <si>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</si>
  <si>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</si>
  <si>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</si>
  <si>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</si>
  <si>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</si>
  <si>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</si>
  <si>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</si>
  <si>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</si>
  <si>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</si>
  <si>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</si>
  <si>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</si>
  <si>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</si>
  <si>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</si>
  <si>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</si>
  <si>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</si>
  <si>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</si>
  <si>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</si>
  <si>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</si>
  <si>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</si>
  <si>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</si>
  <si>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</si>
  <si>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</si>
  <si>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</si>
  <si>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</si>
  <si>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</si>
  <si>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</si>
  <si>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</si>
  <si>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</si>
  <si>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</si>
  <si>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</si>
  <si>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</si>
  <si>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</si>
  <si>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</si>
  <si>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</si>
  <si>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</si>
  <si>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</si>
  <si>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</si>
  <si>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</si>
  <si>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</si>
  <si>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</si>
  <si>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</si>
  <si>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</si>
  <si>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</si>
  <si>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</si>
  <si>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</si>
  <si>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</si>
  <si>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</si>
  <si>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</si>
  <si>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</si>
  <si>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</si>
  <si>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</si>
  <si>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</si>
  <si>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</si>
  <si>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</si>
  <si>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</si>
  <si>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</si>
  <si>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</si>
  <si>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</si>
  <si>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</si>
  <si>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</si>
  <si>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</si>
  <si>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</si>
  <si>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</si>
  <si>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</si>
  <si>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</si>
  <si>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</si>
  <si>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</si>
  <si>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</si>
  <si>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</si>
  <si>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</si>
  <si>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</si>
  <si>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</si>
  <si>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</si>
  <si>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</si>
  <si>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</si>
  <si>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</si>
  <si>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</si>
  <si>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</si>
  <si>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</si>
  <si>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</si>
  <si>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</si>
  <si>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</si>
  <si>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</si>
  <si>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</si>
  <si>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</si>
  <si>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</si>
  <si>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</si>
  <si>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</si>
  <si>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</si>
  <si>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</si>
  <si>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</si>
  <si>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</si>
  <si>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</si>
  <si>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</si>
  <si>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</si>
  <si>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</si>
  <si>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</si>
  <si>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</si>
  <si>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</si>
  <si>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</si>
  <si>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</si>
  <si>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</si>
  <si>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</si>
  <si>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</si>
  <si>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</si>
  <si>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</si>
  <si>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</si>
  <si>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</si>
  <si>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</si>
  <si>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</si>
  <si>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</si>
  <si>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</si>
  <si>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</si>
  <si>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</si>
  <si>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</si>
  <si>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</si>
  <si>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</si>
  <si>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</si>
  <si>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</si>
  <si>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</si>
  <si>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</si>
  <si>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</si>
  <si>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</si>
  <si>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</si>
  <si>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</si>
  <si>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</si>
  <si>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</si>
  <si>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</si>
  <si>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</si>
  <si>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</si>
  <si>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</si>
  <si>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</si>
  <si>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</si>
  <si>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</si>
  <si>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</si>
  <si>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</si>
  <si>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</si>
  <si>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</si>
  <si>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</si>
  <si>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</si>
  <si>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</si>
  <si>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</si>
  <si>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</si>
  <si>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</si>
  <si>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</si>
  <si>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</si>
  <si>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</si>
  <si>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</si>
  <si>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</si>
  <si>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</si>
  <si>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</si>
  <si>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</si>
  <si>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</si>
  <si>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</si>
  <si>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</si>
  <si>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</si>
  <si>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</si>
  <si>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</si>
  <si>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</si>
  <si>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</si>
  <si>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</si>
  <si>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</si>
  <si>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</si>
  <si>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</si>
  <si>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</si>
  <si>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</si>
  <si>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</si>
  <si>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</si>
  <si>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</si>
  <si>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</si>
  <si>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</si>
  <si>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</si>
  <si>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</si>
  <si>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</si>
  <si>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</si>
  <si>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</si>
  <si>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</si>
  <si>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</si>
  <si>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</si>
  <si>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</si>
  <si>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</si>
  <si>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</si>
  <si>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</si>
  <si>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</si>
  <si>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</si>
  <si>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</si>
  <si>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</si>
  <si>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</si>
  <si>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</si>
  <si>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</si>
  <si>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</si>
  <si>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</si>
  <si>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</si>
  <si>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</si>
  <si>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</si>
  <si>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</si>
  <si>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</si>
  <si>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</si>
  <si>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</si>
  <si>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</si>
  <si>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</si>
  <si>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</si>
  <si>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</si>
  <si>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</si>
  <si>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</si>
  <si>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</si>
  <si>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</si>
  <si>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</si>
  <si>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</si>
  <si>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</si>
  <si>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</si>
  <si>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</si>
  <si>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</si>
  <si>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</si>
  <si>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</si>
  <si>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</si>
  <si>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</si>
  <si>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</si>
  <si>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</si>
  <si>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</si>
  <si>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</si>
  <si>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</si>
  <si>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</si>
  <si>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</si>
  <si>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</si>
  <si>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</si>
  <si>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</si>
  <si>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</si>
  <si>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</si>
  <si>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</si>
  <si>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</si>
  <si>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</si>
  <si>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</si>
  <si>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</si>
  <si>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</si>
  <si>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</si>
  <si>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</si>
  <si>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</si>
  <si>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</si>
  <si>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</si>
  <si>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</si>
  <si>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</si>
  <si>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</si>
  <si>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</si>
  <si>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</si>
  <si>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</si>
  <si>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</si>
  <si>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</si>
  <si>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</si>
  <si>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</si>
  <si>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</si>
  <si>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</si>
  <si>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</si>
  <si>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</si>
  <si>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</si>
  <si>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</si>
  <si>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</si>
  <si>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</si>
  <si>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</si>
  <si>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</si>
  <si>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</si>
  <si>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</si>
  <si>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</si>
  <si>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</si>
  <si>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</si>
  <si>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</si>
  <si>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</si>
  <si>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</si>
  <si>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</si>
  <si>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</si>
  <si>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</si>
  <si>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</si>
  <si>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</si>
  <si>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</si>
  <si>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</si>
  <si>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</si>
  <si>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</si>
  <si>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</si>
  <si>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</si>
  <si>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</si>
  <si>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</si>
  <si>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</si>
  <si>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</si>
  <si>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</si>
  <si>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</si>
  <si>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</si>
  <si>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</si>
  <si>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</si>
  <si>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</si>
  <si>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</si>
  <si>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</si>
  <si>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</si>
  <si>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</si>
  <si>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</si>
  <si>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</si>
  <si>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</si>
  <si>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</si>
  <si>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</si>
  <si>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</si>
  <si>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</si>
  <si>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</si>
  <si>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</si>
  <si>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</si>
  <si>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</si>
  <si>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</si>
  <si>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</si>
  <si>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</si>
  <si>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</si>
  <si>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</si>
  <si>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</si>
  <si>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</si>
  <si>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</si>
  <si>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</si>
  <si>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</si>
  <si>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</si>
  <si>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</si>
  <si>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</si>
  <si>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</si>
  <si>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</si>
  <si>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</si>
  <si>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</si>
  <si>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</si>
  <si>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</si>
  <si>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</si>
  <si>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</si>
  <si>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</si>
  <si>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</si>
  <si>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</si>
  <si>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</si>
  <si>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</si>
  <si>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</si>
  <si>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</si>
  <si>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</si>
  <si>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</si>
  <si>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</si>
  <si>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</si>
  <si>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</si>
  <si>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</si>
  <si>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</si>
  <si>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</si>
  <si>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</si>
  <si>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</si>
  <si>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</si>
  <si>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</si>
  <si>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</si>
  <si>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</si>
  <si>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</si>
  <si>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</si>
  <si>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</si>
  <si>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</si>
  <si>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</si>
  <si>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</si>
  <si>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</si>
  <si>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</si>
  <si>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</si>
  <si>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</si>
  <si>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</si>
  <si>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</si>
  <si>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</si>
  <si>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</si>
  <si>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</si>
  <si>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</si>
  <si>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</si>
  <si>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</si>
  <si>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</si>
  <si>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</si>
  <si>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</si>
  <si>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</si>
  <si>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</si>
  <si>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</si>
  <si>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</si>
  <si>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</si>
  <si>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</si>
  <si>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</si>
  <si>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</si>
  <si>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</si>
  <si>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</si>
  <si>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</si>
  <si>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</si>
  <si>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</si>
  <si>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</si>
  <si>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</si>
  <si>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</si>
  <si>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</si>
  <si>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</si>
  <si>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</si>
  <si>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</si>
  <si>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</si>
  <si>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</si>
  <si>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</si>
  <si>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</si>
  <si>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</si>
  <si>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</si>
  <si>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</si>
  <si>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</si>
  <si>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</si>
  <si>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</si>
  <si>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</si>
  <si>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</si>
  <si>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</si>
  <si>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</si>
  <si>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</si>
  <si>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</si>
  <si>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</si>
  <si>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</si>
  <si>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</si>
  <si>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</si>
  <si>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</si>
  <si>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</si>
  <si>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</si>
  <si>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</si>
  <si>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</si>
  <si>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</si>
  <si>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</si>
  <si>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</si>
  <si>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</si>
  <si>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</si>
  <si>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</si>
  <si>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</si>
  <si>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</si>
  <si>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</si>
  <si>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</si>
  <si>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</si>
  <si>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</si>
  <si>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</si>
  <si>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</si>
  <si>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</si>
  <si>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</si>
  <si>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</si>
  <si>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</si>
  <si>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</si>
  <si>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</si>
  <si>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</si>
  <si>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</si>
  <si>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</si>
  <si>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</si>
  <si>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</si>
  <si>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</si>
  <si>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</si>
  <si>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</si>
  <si>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</si>
  <si>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</si>
  <si>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</si>
  <si>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</si>
  <si>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</si>
  <si>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</si>
  <si>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</si>
  <si>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</si>
  <si>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</si>
  <si>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</si>
  <si>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</si>
  <si>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</si>
  <si>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</si>
  <si>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</si>
  <si>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</si>
  <si>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</si>
  <si>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</si>
  <si>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</si>
  <si>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</si>
  <si>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</si>
  <si>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</si>
  <si>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</si>
  <si>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</si>
  <si>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</si>
  <si>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</si>
  <si>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</si>
  <si>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</si>
  <si>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</si>
  <si>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</si>
  <si>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</si>
  <si>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</si>
  <si>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</si>
  <si>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</si>
  <si>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</si>
  <si>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</si>
  <si>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</si>
  <si>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</si>
  <si>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</si>
  <si>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</si>
  <si>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</si>
  <si>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</si>
  <si>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</si>
  <si>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</si>
  <si>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</si>
  <si>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</si>
  <si>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</si>
  <si>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</si>
  <si>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</si>
  <si>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</si>
  <si>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</si>
  <si>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</si>
  <si>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</si>
  <si>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</si>
  <si>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</si>
  <si>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</si>
  <si>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</si>
  <si>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</si>
  <si>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</si>
  <si>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</si>
  <si>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</si>
  <si>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</si>
  <si>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</si>
  <si>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</si>
  <si>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</si>
  <si>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</si>
  <si>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</si>
  <si>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</si>
  <si>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</si>
  <si>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</si>
  <si>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</si>
  <si>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</si>
  <si>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</si>
  <si>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</si>
  <si>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</si>
  <si>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</si>
  <si>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</si>
  <si>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</si>
  <si>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</si>
  <si>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</si>
  <si>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</si>
  <si>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</si>
  <si>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</si>
  <si>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</si>
  <si>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</si>
  <si>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</si>
  <si>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</si>
  <si>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</si>
  <si>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</si>
  <si>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</si>
  <si>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</si>
  <si>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</si>
  <si>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</si>
  <si>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</si>
  <si>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</si>
  <si>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</si>
  <si>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</si>
  <si>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</si>
  <si>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</si>
  <si>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</si>
  <si>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</si>
  <si>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</si>
  <si>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</si>
  <si>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</si>
  <si>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</si>
  <si>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</si>
  <si>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</si>
  <si>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</si>
  <si>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</si>
  <si>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</si>
  <si>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</si>
  <si>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</si>
  <si>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</si>
  <si>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</si>
  <si>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</si>
  <si>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</si>
  <si>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</si>
  <si>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</si>
  <si>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</si>
  <si>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</si>
  <si>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</si>
  <si>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</si>
  <si>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</si>
  <si>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</si>
  <si>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</si>
  <si>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</si>
  <si>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</si>
  <si>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</si>
  <si>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</si>
  <si>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</si>
  <si>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</si>
  <si>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</si>
  <si>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</si>
  <si>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</si>
  <si>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</si>
  <si>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</si>
  <si>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</si>
  <si>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</si>
  <si>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</si>
  <si>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</si>
  <si>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</si>
  <si>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</si>
  <si>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</si>
  <si>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</si>
  <si>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</si>
  <si>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</si>
  <si>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</si>
  <si>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</si>
  <si>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</si>
  <si>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</si>
  <si>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</si>
  <si>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</si>
  <si>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</si>
  <si>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</si>
  <si>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</si>
  <si>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</si>
  <si>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</si>
  <si>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</si>
  <si>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</si>
  <si>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</si>
  <si>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</si>
  <si>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</si>
  <si>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</si>
  <si>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</si>
  <si>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</si>
  <si>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</si>
  <si>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</si>
  <si>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</si>
  <si>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</si>
  <si>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</si>
  <si>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</si>
  <si>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</si>
  <si>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</si>
  <si>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</si>
  <si>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</si>
  <si>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</si>
  <si>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</si>
  <si>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</si>
  <si>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</si>
  <si>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</si>
  <si>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</si>
  <si>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</si>
  <si>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</si>
  <si>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</si>
  <si>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</si>
  <si>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</si>
  <si>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</si>
  <si>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</si>
  <si>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</si>
  <si>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</si>
  <si>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</si>
  <si>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</si>
  <si>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</si>
  <si>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</si>
  <si>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</si>
  <si>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</si>
  <si>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</si>
  <si>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</si>
  <si>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</si>
  <si>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</si>
  <si>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</si>
  <si>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</si>
  <si>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</si>
  <si>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</si>
  <si>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</si>
  <si>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</si>
  <si>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</si>
  <si>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</si>
  <si>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</si>
  <si>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</si>
  <si>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</si>
  <si>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</si>
  <si>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</si>
  <si>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</si>
  <si>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</si>
  <si>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</si>
  <si>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</si>
  <si>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</si>
  <si>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</si>
  <si>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</si>
  <si>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</si>
  <si>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</si>
  <si>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</si>
  <si>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</si>
  <si>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</si>
  <si>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</si>
  <si>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</si>
  <si>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</si>
  <si>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</si>
  <si>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</si>
  <si>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</si>
  <si>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</si>
  <si>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</si>
  <si>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</si>
  <si>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</si>
  <si>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</si>
  <si>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</si>
  <si>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</si>
  <si>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</si>
  <si>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</si>
  <si>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</si>
  <si>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</si>
  <si>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</si>
  <si>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</si>
  <si>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</si>
  <si>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</si>
  <si>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</si>
  <si>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</si>
  <si>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</si>
  <si>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</si>
  <si>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</si>
  <si>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</si>
  <si>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</si>
  <si>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</si>
  <si>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</si>
  <si>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</si>
  <si>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</si>
  <si>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</si>
  <si>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</si>
  <si>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</si>
  <si>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</si>
  <si>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</si>
  <si>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</si>
  <si>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</si>
  <si>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</si>
  <si>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</si>
  <si>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</si>
  <si>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</si>
  <si>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</si>
  <si>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</si>
  <si>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</si>
  <si>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</si>
  <si>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</si>
  <si>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</si>
  <si>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</si>
  <si>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</si>
  <si>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</si>
  <si>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</si>
  <si>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</si>
  <si>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</si>
  <si>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</si>
  <si>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</si>
  <si>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</si>
  <si>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</si>
  <si>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</si>
  <si>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</si>
  <si>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</si>
  <si>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</si>
  <si>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</si>
  <si>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</si>
  <si>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</si>
  <si>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</si>
  <si>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</si>
  <si>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</si>
  <si>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</si>
  <si>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</si>
  <si>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</si>
  <si>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</si>
  <si>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</si>
  <si>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</si>
  <si>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</si>
  <si>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</si>
  <si>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</si>
  <si>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</si>
  <si>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</si>
  <si>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</si>
  <si>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</si>
  <si>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</si>
  <si>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</si>
  <si>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</si>
  <si>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</si>
  <si>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</si>
  <si>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</si>
  <si>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</si>
  <si>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</si>
  <si>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</si>
  <si>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</si>
  <si>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</si>
  <si>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</si>
  <si>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</si>
  <si>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</si>
  <si>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</si>
  <si>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</si>
  <si>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</si>
  <si>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</si>
  <si>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</si>
  <si>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</si>
  <si>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</si>
  <si>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</si>
  <si>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</si>
  <si>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</si>
  <si>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</si>
  <si>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</si>
  <si>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</si>
  <si>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</si>
  <si>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</si>
  <si>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</si>
  <si>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</si>
  <si>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</si>
  <si>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</si>
  <si>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</si>
  <si>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</si>
  <si>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</si>
  <si>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</si>
  <si>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</si>
  <si>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</si>
  <si>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</si>
  <si>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</si>
  <si>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</si>
  <si>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</si>
  <si>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</si>
  <si>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</si>
  <si>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</si>
  <si>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</si>
  <si>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</si>
  <si>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</si>
  <si>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</si>
  <si>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</si>
  <si>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</si>
  <si>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</si>
  <si>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</si>
  <si>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</si>
  <si>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</si>
  <si>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</si>
  <si>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</si>
  <si>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</si>
  <si>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</si>
  <si>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</si>
  <si>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</si>
  <si>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</si>
  <si>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</si>
  <si>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</si>
  <si>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</si>
  <si>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</si>
  <si>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</si>
  <si>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</si>
  <si>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</si>
  <si>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</si>
  <si>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</si>
  <si>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</si>
  <si>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</si>
  <si>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</si>
  <si>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</si>
  <si>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</si>
  <si>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</si>
  <si>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</si>
  <si>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</si>
  <si>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</si>
  <si>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</si>
  <si>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</si>
  <si>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</si>
  <si>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</si>
  <si>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</si>
  <si>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</si>
  <si>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</si>
  <si>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</si>
  <si>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</si>
  <si>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</si>
  <si>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</si>
  <si>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</si>
  <si>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</si>
  <si>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</si>
  <si>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</si>
  <si>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</si>
  <si>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</si>
  <si>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</si>
  <si>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</si>
  <si>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</si>
  <si>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</si>
  <si>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</si>
  <si>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</si>
  <si>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</si>
  <si>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</si>
  <si>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</si>
  <si>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</si>
  <si>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</si>
  <si>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</si>
  <si>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</si>
  <si>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</si>
  <si>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</si>
  <si>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</si>
  <si>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</si>
  <si>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</si>
  <si>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</si>
  <si>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</si>
  <si>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</si>
  <si>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</si>
  <si>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</si>
  <si>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</si>
  <si>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</si>
  <si>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</si>
  <si>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</si>
  <si>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</si>
  <si>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</si>
  <si>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</si>
  <si>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</si>
  <si>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</si>
  <si>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</si>
  <si>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</si>
  <si>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</si>
  <si>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</si>
  <si>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</si>
  <si>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</si>
  <si>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</si>
  <si>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</si>
  <si>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</si>
  <si>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</si>
  <si>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</si>
  <si>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</si>
  <si>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</si>
  <si>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</si>
  <si>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</si>
  <si>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</si>
  <si>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</si>
  <si>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</si>
  <si>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</si>
  <si>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</si>
  <si>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</si>
  <si>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</si>
  <si>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</si>
  <si>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</si>
  <si>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</si>
  <si>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</si>
  <si>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</si>
  <si>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</si>
  <si>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</si>
  <si>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</si>
  <si>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</si>
  <si>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</si>
  <si>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</si>
  <si>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</si>
  <si>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</si>
  <si>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</si>
  <si>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</si>
  <si>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</si>
  <si>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</si>
  <si>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</si>
  <si>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</si>
  <si>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</si>
  <si>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</si>
  <si>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</si>
  <si>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</si>
  <si>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</si>
  <si>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</si>
  <si>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</si>
  <si>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</si>
  <si>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</si>
  <si>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</si>
  <si>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</si>
  <si>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</si>
  <si>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</si>
  <si>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</si>
  <si>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</si>
  <si>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</si>
  <si>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</si>
  <si>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</si>
  <si>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</si>
  <si>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</si>
  <si>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</si>
  <si>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</si>
  <si>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</si>
  <si>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</si>
  <si>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</si>
  <si>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</si>
  <si>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</si>
  <si>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</si>
  <si>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</si>
  <si>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</si>
  <si>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</si>
  <si>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</si>
  <si>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</si>
  <si>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</si>
  <si>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</si>
  <si>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</si>
  <si>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</si>
  <si>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</si>
  <si>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</si>
  <si>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</si>
  <si>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</si>
  <si>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</si>
  <si>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</si>
  <si>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</si>
  <si>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</si>
  <si>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</si>
  <si>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</si>
  <si>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</si>
  <si>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</si>
  <si>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</si>
  <si>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</si>
  <si>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</si>
  <si>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</si>
  <si>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</si>
  <si>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</si>
  <si>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</si>
  <si>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</si>
  <si>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</si>
  <si>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</si>
  <si>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</si>
  <si>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</si>
  <si>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</si>
  <si>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</si>
  <si>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</si>
  <si>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</si>
  <si>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</si>
  <si>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</si>
  <si>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</si>
  <si>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</si>
  <si>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</si>
  <si>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</si>
  <si>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</si>
  <si>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</si>
  <si>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</si>
  <si>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</si>
  <si>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</si>
  <si>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</si>
  <si>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</si>
  <si>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</si>
  <si>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</si>
  <si>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</si>
  <si>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</si>
  <si>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</si>
  <si>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</si>
  <si>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</si>
  <si>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</si>
  <si>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</si>
  <si>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</si>
  <si>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</si>
  <si>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</si>
  <si>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</si>
  <si>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</si>
  <si>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</si>
  <si>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</si>
  <si>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</si>
  <si>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</si>
  <si>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</si>
  <si>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</si>
  <si>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</si>
  <si>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</si>
  <si>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</si>
  <si>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</si>
  <si>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</si>
  <si>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</si>
  <si>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</si>
  <si>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</si>
  <si>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</si>
  <si>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</si>
  <si>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</si>
  <si>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</si>
  <si>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</si>
  <si>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</si>
  <si>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</si>
  <si>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</si>
  <si>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</si>
  <si>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</si>
  <si>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</si>
  <si>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</si>
  <si>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</si>
  <si>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</si>
  <si>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</si>
  <si>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</si>
  <si>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</si>
  <si>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</si>
  <si>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</si>
  <si>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</si>
  <si>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</si>
  <si>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</si>
  <si>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</si>
  <si>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</si>
  <si>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</si>
  <si>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</si>
  <si>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</si>
  <si>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</si>
  <si>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</si>
  <si>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</si>
  <si>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</si>
  <si>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</si>
  <si>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</si>
  <si>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</si>
  <si>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</si>
  <si>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</si>
  <si>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</si>
  <si>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</si>
  <si>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</si>
  <si>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</si>
  <si>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</si>
  <si>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</si>
  <si>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</si>
  <si>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</si>
  <si>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</si>
  <si>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</si>
  <si>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</si>
  <si>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</si>
  <si>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</si>
  <si>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</si>
  <si>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</si>
  <si>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</si>
  <si>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</si>
  <si>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</si>
  <si>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</si>
  <si>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</si>
  <si>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</si>
  <si>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</si>
  <si>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</si>
  <si>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</si>
  <si>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</si>
  <si>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</si>
  <si>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</si>
  <si>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</si>
  <si>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</si>
  <si>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</si>
  <si>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</si>
  <si>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</si>
  <si>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</si>
  <si>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</si>
  <si>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</si>
  <si>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</si>
  <si>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</si>
  <si>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</si>
  <si>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</si>
  <si>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</si>
  <si>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</si>
  <si>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</si>
  <si>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</si>
  <si>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</si>
  <si>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</si>
  <si>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</si>
  <si>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</si>
  <si>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</si>
  <si>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</si>
  <si>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</si>
  <si>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</si>
  <si>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</si>
  <si>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</si>
  <si>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</si>
  <si>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</si>
  <si>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</si>
  <si>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</si>
  <si>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</si>
  <si>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</si>
  <si>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</si>
  <si>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</si>
  <si>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</si>
  <si>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</si>
  <si>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</si>
  <si>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</si>
  <si>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</si>
  <si>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</si>
  <si>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</si>
  <si>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</si>
  <si>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</si>
  <si>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</si>
  <si>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</si>
  <si>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</si>
  <si>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</si>
  <si>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</si>
  <si>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</si>
  <si>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</si>
  <si>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</si>
  <si>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</si>
  <si>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</si>
  <si>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</si>
  <si>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</si>
  <si>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</si>
  <si>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</si>
  <si>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</si>
  <si>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</si>
  <si>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</si>
  <si>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</si>
  <si>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</si>
  <si>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</si>
  <si>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</si>
  <si>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</si>
  <si>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</si>
  <si>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</si>
  <si>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</si>
  <si>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</si>
  <si>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</si>
  <si>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</si>
  <si>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</si>
  <si>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</si>
  <si>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</si>
  <si>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</si>
  <si>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</si>
  <si>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</si>
  <si>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</si>
  <si>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</si>
  <si>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</si>
  <si>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</si>
  <si>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</si>
  <si>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</si>
  <si>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</si>
  <si>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</si>
  <si>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</si>
  <si>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</si>
  <si>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</si>
  <si>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</si>
  <si>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</si>
  <si>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</si>
  <si>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</si>
  <si>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</si>
  <si>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</si>
  <si>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</si>
  <si>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</si>
  <si>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</si>
  <si>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</si>
  <si>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</si>
  <si>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</si>
  <si>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</si>
  <si>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</si>
  <si>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</si>
  <si>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</si>
  <si>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</si>
  <si>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</si>
  <si>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</si>
  <si>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</si>
  <si>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</si>
  <si>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</si>
  <si>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</si>
  <si>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</si>
  <si>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</si>
  <si>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</si>
  <si>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</si>
  <si>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</si>
  <si>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</si>
  <si>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</si>
  <si>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</si>
  <si>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</si>
  <si>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</si>
  <si>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</si>
  <si>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</si>
  <si>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</si>
  <si>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</si>
  <si>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</si>
  <si>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</si>
  <si>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</si>
  <si>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</si>
  <si>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</si>
  <si>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</si>
  <si>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</si>
  <si>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</si>
  <si>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</si>
  <si>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</si>
  <si>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</si>
  <si>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</si>
  <si>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</si>
  <si>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</si>
  <si>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</si>
  <si>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</si>
  <si>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</si>
  <si>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</si>
  <si>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</si>
  <si>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</si>
  <si>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</si>
  <si>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</si>
  <si>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</si>
  <si>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</si>
  <si>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</si>
  <si>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</si>
  <si>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</si>
  <si>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</si>
  <si>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</si>
  <si>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</si>
  <si>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</si>
  <si>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</si>
  <si>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</si>
  <si>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</si>
  <si>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</si>
  <si>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</si>
  <si>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</si>
  <si>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</si>
  <si>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</si>
  <si>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</si>
  <si>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</si>
  <si>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</si>
  <si>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</si>
  <si>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</si>
  <si>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</si>
  <si>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</si>
  <si>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</si>
  <si>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</si>
  <si>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</si>
  <si>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</si>
  <si>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</si>
  <si>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</si>
  <si>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</si>
  <si>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</si>
  <si>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</si>
  <si>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</si>
  <si>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</si>
  <si>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</si>
  <si>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</si>
  <si>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</si>
  <si>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</si>
  <si>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</si>
  <si>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</si>
  <si>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</si>
  <si>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</si>
  <si>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</si>
  <si>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</si>
  <si>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</si>
  <si>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</si>
  <si>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</si>
  <si>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</si>
  <si>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</si>
  <si>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</si>
  <si>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</si>
  <si>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</si>
  <si>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</si>
  <si>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</si>
  <si>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</si>
  <si>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</si>
  <si>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</si>
  <si>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</si>
  <si>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</si>
  <si>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</si>
  <si>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</si>
  <si>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</si>
  <si>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</si>
  <si>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</si>
  <si>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</si>
  <si>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</si>
  <si>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</si>
  <si>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</si>
  <si>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</si>
  <si>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</si>
  <si>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</si>
  <si>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</si>
  <si>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</si>
  <si>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</si>
  <si>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</si>
  <si>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</si>
  <si>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</si>
  <si>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</si>
  <si>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</si>
  <si>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</si>
  <si>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</si>
  <si>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</si>
  <si>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</si>
  <si>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</si>
  <si>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</si>
  <si>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</si>
  <si>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</si>
  <si>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</si>
  <si>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</si>
  <si>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</si>
  <si>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</si>
  <si>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</si>
  <si>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</si>
  <si>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</si>
  <si>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</si>
  <si>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</si>
  <si>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</si>
  <si>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</si>
  <si>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</si>
  <si>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</si>
  <si>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</si>
  <si>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</si>
  <si>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</si>
  <si>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</si>
  <si>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</si>
  <si>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</si>
  <si>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</si>
  <si>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</si>
  <si>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</si>
  <si>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</si>
  <si>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</si>
  <si>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</si>
  <si>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</si>
  <si>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</si>
  <si>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</si>
  <si>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</si>
  <si>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</si>
  <si>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</si>
  <si>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</si>
  <si>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</si>
  <si>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</si>
  <si>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</si>
  <si>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</si>
  <si>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</si>
  <si>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</si>
  <si>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</si>
  <si>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</si>
  <si>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</si>
  <si>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</si>
  <si>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</si>
  <si>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</si>
  <si>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</si>
  <si>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</si>
  <si>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</si>
  <si>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</si>
  <si>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</si>
  <si>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</si>
  <si>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</si>
  <si>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</si>
  <si>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</si>
  <si>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</si>
  <si>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</si>
  <si>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</si>
  <si>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</si>
  <si>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</si>
  <si>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</si>
  <si>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</si>
  <si>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</si>
  <si>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</si>
  <si>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</si>
  <si>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</si>
  <si>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</si>
  <si>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</si>
  <si>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</si>
  <si>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</si>
  <si>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</si>
  <si>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</si>
  <si>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</si>
  <si>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</si>
  <si>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</si>
  <si>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</si>
  <si>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</si>
  <si>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</si>
  <si>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</si>
  <si>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</si>
  <si>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</si>
  <si>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</si>
  <si>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</si>
  <si>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</si>
  <si>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</si>
  <si>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</si>
  <si>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</si>
  <si>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</si>
  <si>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</si>
  <si>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</si>
  <si>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</si>
  <si>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</si>
  <si>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</si>
  <si>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</si>
  <si>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</si>
  <si>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</si>
  <si>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</si>
  <si>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</si>
  <si>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</si>
  <si>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</si>
  <si>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</si>
  <si>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</si>
  <si>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</si>
  <si>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</si>
  <si>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</si>
  <si>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</si>
  <si>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</si>
  <si>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</si>
  <si>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</si>
  <si>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</si>
  <si>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</si>
  <si>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</si>
  <si>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</si>
  <si>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</si>
  <si>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</si>
  <si>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</si>
  <si>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</si>
  <si>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</si>
  <si>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</si>
  <si>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</si>
  <si>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</si>
  <si>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</si>
  <si>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</si>
  <si>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</si>
  <si>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</si>
  <si>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</si>
  <si>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</si>
  <si>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</si>
  <si>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</si>
  <si>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</si>
  <si>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</si>
  <si>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</si>
  <si>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</si>
  <si>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</si>
  <si>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</si>
  <si>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</si>
  <si>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</si>
  <si>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</si>
  <si>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</si>
  <si>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</si>
  <si>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</si>
  <si>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</si>
  <si>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</si>
  <si>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</si>
  <si>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</si>
  <si>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</si>
  <si>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</si>
  <si>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</si>
  <si>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</si>
  <si>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</si>
  <si>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</si>
  <si>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</si>
  <si>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</si>
  <si>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</si>
  <si>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</si>
  <si>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</si>
  <si>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</si>
  <si>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</si>
  <si>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</si>
  <si>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</si>
  <si>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</si>
  <si>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</si>
  <si>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</si>
  <si>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</si>
  <si>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</si>
  <si>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</si>
  <si>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</si>
  <si>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</si>
  <si>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</si>
  <si>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</si>
  <si>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</si>
  <si>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</si>
  <si>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</si>
  <si>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</si>
  <si>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</si>
  <si>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</si>
  <si>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</si>
  <si>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</si>
  <si>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</si>
  <si>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</si>
  <si>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</si>
  <si>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</si>
  <si>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</si>
  <si>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</si>
  <si>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</si>
  <si>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</si>
  <si>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</si>
  <si>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</si>
  <si>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</si>
  <si>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</si>
  <si>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</si>
  <si>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</si>
  <si>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</si>
  <si>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</si>
  <si>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</si>
  <si>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</si>
  <si>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</si>
  <si>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</si>
  <si>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</si>
  <si>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</si>
  <si>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</si>
  <si>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</si>
  <si>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</si>
  <si>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</si>
  <si>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</si>
  <si>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</si>
  <si>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</si>
  <si>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</si>
  <si>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</si>
  <si>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</si>
  <si>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</si>
  <si>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</si>
  <si>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</si>
  <si>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</si>
  <si>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</si>
  <si>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</si>
  <si>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</si>
  <si>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</si>
  <si>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</si>
  <si>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</si>
  <si>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</si>
  <si>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</si>
  <si>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</si>
  <si>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</si>
  <si>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</si>
  <si>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</si>
  <si>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</si>
  <si>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</si>
  <si>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</si>
  <si>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</si>
  <si>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</si>
  <si>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</si>
  <si>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</si>
  <si>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</si>
  <si>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</si>
  <si>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</si>
  <si>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</si>
  <si>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</si>
  <si>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</si>
  <si>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</si>
  <si>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</si>
  <si>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</si>
  <si>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</si>
  <si>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</si>
  <si>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</si>
  <si>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</si>
  <si>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</si>
  <si>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</si>
  <si>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</si>
  <si>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</si>
  <si>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</si>
  <si>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</si>
  <si>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</si>
  <si>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</si>
  <si>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</si>
  <si>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</si>
  <si>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</si>
  <si>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</si>
  <si>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</si>
  <si>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</si>
  <si>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</si>
  <si>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</si>
  <si>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</si>
  <si>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</si>
  <si>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</si>
  <si>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</si>
  <si>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</si>
  <si>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</si>
  <si>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</si>
  <si>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</si>
  <si>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</si>
  <si>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</si>
  <si>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</si>
  <si>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</si>
  <si>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</si>
  <si>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</si>
  <si>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</si>
  <si>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</si>
  <si>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</si>
  <si>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</si>
  <si>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</si>
  <si>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</si>
  <si>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</si>
  <si>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</si>
  <si>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</si>
  <si>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</si>
  <si>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</si>
  <si>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</si>
  <si>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</si>
  <si>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</si>
  <si>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</si>
  <si>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</si>
  <si>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</si>
  <si>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</si>
  <si>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</si>
  <si>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</si>
  <si>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</si>
  <si>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</si>
  <si>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</si>
  <si>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</si>
  <si>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</si>
  <si>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</si>
  <si>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</si>
  <si>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</si>
  <si>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</si>
  <si>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</si>
  <si>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</si>
  <si>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</si>
  <si>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</si>
  <si>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</si>
  <si>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</si>
  <si>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</si>
  <si>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</si>
  <si>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</si>
  <si>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</si>
  <si>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</si>
  <si>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</si>
  <si>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</si>
  <si>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</si>
  <si>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</si>
  <si>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</si>
  <si>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</si>
  <si>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</si>
  <si>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</si>
  <si>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</si>
  <si>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</si>
  <si>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</si>
  <si>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</si>
  <si>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</si>
  <si>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</si>
  <si>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</si>
  <si>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</si>
  <si>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</si>
  <si>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</si>
  <si>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</si>
  <si>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</si>
  <si>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</si>
  <si>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</si>
  <si>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</si>
  <si>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</si>
  <si>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</si>
  <si>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</si>
  <si>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</si>
  <si>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</si>
  <si>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</si>
  <si>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</si>
  <si>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</si>
  <si>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</si>
  <si>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</si>
  <si>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</si>
  <si>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</si>
  <si>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</si>
  <si>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</si>
  <si>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</si>
  <si>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</si>
  <si>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</si>
  <si>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</si>
  <si>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</si>
  <si>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</si>
  <si>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</si>
  <si>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</si>
  <si>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</si>
  <si>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</si>
  <si>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</si>
  <si>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</si>
  <si>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</si>
  <si>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</si>
  <si>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</si>
  <si>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</si>
  <si>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</si>
  <si>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</si>
  <si>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</si>
  <si>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</si>
  <si>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</si>
  <si>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</si>
  <si>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</si>
  <si>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</si>
  <si>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</si>
  <si>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</si>
  <si>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</si>
  <si>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</si>
  <si>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</si>
  <si>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</si>
  <si>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</si>
  <si>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</si>
  <si>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</si>
  <si>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</si>
  <si>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</si>
  <si>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</si>
  <si>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</si>
  <si>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</si>
  <si>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</si>
  <si>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</si>
  <si>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</si>
  <si>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</si>
  <si>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</si>
  <si>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</si>
  <si>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</si>
  <si>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</si>
  <si>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</si>
  <si>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</si>
  <si>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</si>
  <si>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</si>
  <si>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</si>
  <si>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</si>
  <si>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</si>
  <si>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</si>
  <si>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</si>
  <si>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</si>
  <si>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</si>
  <si>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</si>
  <si>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</si>
  <si>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</si>
  <si>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</si>
  <si>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</si>
  <si>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</si>
  <si>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</si>
  <si>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</si>
  <si>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</si>
  <si>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</si>
  <si>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</si>
  <si>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</si>
  <si>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</si>
  <si>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</si>
  <si>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</si>
  <si>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</si>
  <si>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</si>
  <si>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</si>
  <si>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</si>
  <si>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</si>
  <si>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</si>
  <si>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</si>
  <si>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</si>
  <si>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</si>
  <si>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</si>
  <si>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</si>
  <si>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</si>
  <si>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</si>
  <si>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</si>
  <si>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</si>
  <si>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</si>
  <si>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</si>
  <si>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</si>
  <si>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</si>
  <si>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</si>
  <si>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</si>
  <si>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</si>
  <si>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</si>
  <si>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</si>
  <si>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</si>
  <si>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</si>
  <si>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</si>
  <si>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</si>
  <si>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</si>
  <si>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</si>
  <si>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</si>
  <si>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</si>
  <si>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</si>
  <si>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</si>
  <si>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</si>
  <si>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</si>
  <si>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</si>
  <si>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</si>
  <si>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</si>
  <si>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</si>
  <si>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</si>
  <si>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</si>
  <si>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</si>
  <si>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</si>
  <si>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</si>
  <si>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</si>
  <si>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</si>
  <si>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</si>
  <si>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</si>
  <si>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</si>
  <si>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</si>
  <si>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</si>
  <si>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</si>
  <si>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</si>
  <si>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</si>
  <si>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</si>
  <si>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</si>
  <si>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</si>
  <si>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</si>
  <si>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</si>
  <si>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</si>
  <si>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</si>
  <si>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</si>
  <si>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</si>
  <si>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</si>
  <si>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</si>
  <si>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</si>
  <si>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</si>
  <si>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</si>
  <si>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</si>
  <si>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</si>
  <si>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</si>
  <si>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</si>
  <si>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</si>
  <si>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</si>
  <si>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</si>
  <si>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</si>
  <si>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</si>
  <si>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</si>
  <si>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</si>
  <si>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</si>
  <si>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</si>
  <si>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</si>
  <si>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</si>
  <si>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</si>
  <si>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</si>
  <si>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</si>
  <si>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</si>
  <si>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</si>
  <si>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</si>
  <si>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</si>
  <si>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</si>
  <si>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</si>
  <si>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</si>
  <si>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</si>
  <si>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</si>
  <si>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</si>
  <si>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</si>
  <si>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</si>
  <si>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</si>
  <si>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</si>
  <si>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</si>
  <si>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</si>
  <si>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</si>
  <si>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</si>
  <si>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</si>
  <si>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</si>
  <si>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</si>
  <si>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</si>
  <si>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</si>
  <si>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</si>
  <si>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</si>
  <si>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</si>
  <si>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</si>
  <si>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</si>
  <si>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</si>
  <si>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</si>
  <si>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</si>
  <si>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</si>
  <si>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</si>
  <si>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</si>
  <si>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</si>
  <si>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</si>
  <si>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</si>
  <si>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</si>
  <si>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</si>
  <si>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</si>
  <si>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</si>
  <si>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</si>
  <si>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</si>
  <si>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</si>
  <si>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</si>
  <si>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</si>
  <si>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</si>
  <si>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</si>
  <si>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</si>
  <si>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</si>
  <si>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</si>
  <si>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</si>
  <si>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</si>
  <si>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</si>
  <si>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</si>
  <si>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</si>
  <si>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</si>
  <si>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</si>
  <si>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</si>
  <si>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</si>
  <si>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</si>
  <si>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</si>
  <si>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</si>
  <si>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</si>
  <si>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</si>
  <si>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</si>
  <si>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</si>
  <si>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</si>
  <si>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</si>
  <si>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</si>
  <si>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</si>
  <si>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</si>
  <si>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</si>
  <si>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</si>
  <si>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</si>
  <si>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</si>
  <si>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</si>
  <si>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</si>
  <si>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</si>
  <si>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</si>
  <si>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</si>
  <si>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</si>
  <si>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</si>
  <si>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</si>
  <si>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</si>
  <si>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</si>
  <si>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</si>
  <si>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</si>
  <si>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</si>
  <si>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</si>
  <si>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</si>
  <si>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</si>
  <si>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</si>
  <si>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</si>
  <si>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</si>
  <si>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</si>
  <si>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</si>
  <si>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</si>
  <si>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</si>
  <si>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</si>
  <si>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</si>
  <si>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</si>
  <si>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</si>
  <si>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</si>
  <si>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</si>
  <si>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</si>
  <si>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</si>
  <si>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</si>
  <si>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</si>
  <si>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</si>
  <si>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</si>
  <si>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</si>
  <si>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</si>
  <si>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</si>
  <si>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</si>
  <si>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</si>
  <si>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</si>
  <si>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</si>
  <si>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</si>
  <si>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</si>
  <si>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</si>
  <si>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</si>
  <si>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</si>
  <si>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</si>
  <si>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</si>
  <si>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</si>
  <si>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</si>
  <si>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</si>
  <si>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</si>
  <si>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</si>
  <si>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</si>
  <si>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</si>
  <si>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</si>
  <si>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</si>
  <si>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</si>
  <si>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</si>
  <si>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</si>
  <si>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</si>
  <si>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</si>
  <si>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</si>
  <si>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</si>
  <si>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</si>
  <si>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</si>
  <si>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</si>
  <si>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</si>
  <si>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</si>
  <si>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</si>
  <si>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</si>
  <si>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</si>
  <si>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</si>
  <si>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</si>
  <si>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</si>
  <si>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</si>
  <si>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</si>
  <si>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</si>
  <si>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</si>
  <si>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</si>
  <si>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</si>
  <si>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</si>
  <si>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</si>
  <si>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</si>
  <si>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</si>
  <si>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</si>
  <si>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</si>
  <si>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</si>
  <si>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</si>
  <si>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</si>
  <si>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</si>
  <si>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</si>
  <si>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</si>
  <si>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</si>
  <si>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</si>
  <si>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</si>
  <si>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</si>
  <si>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</si>
  <si>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</si>
  <si>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</si>
  <si>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</si>
  <si>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</si>
  <si>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</si>
  <si>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</si>
  <si>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</si>
  <si>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</si>
  <si>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</si>
  <si>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</si>
  <si>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</si>
  <si>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</si>
  <si>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</si>
  <si>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</si>
  <si>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</si>
  <si>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</si>
  <si>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</si>
  <si>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</si>
  <si>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</si>
  <si>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</si>
  <si>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</si>
  <si>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</si>
  <si>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</si>
  <si>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</si>
  <si>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</si>
  <si>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</si>
  <si>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</si>
  <si>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</si>
  <si>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</si>
  <si>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</si>
  <si>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</si>
  <si>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</si>
  <si>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</si>
  <si>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</si>
  <si>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</si>
  <si>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</si>
  <si>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</si>
  <si>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</si>
  <si>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</si>
  <si>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</si>
  <si>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</si>
  <si>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</si>
  <si>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</si>
  <si>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</si>
  <si>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</si>
  <si>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</si>
  <si>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</si>
  <si>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</si>
  <si>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</si>
  <si>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</si>
  <si>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</si>
  <si>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</si>
  <si>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</si>
  <si>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</si>
  <si>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</si>
  <si>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</si>
  <si>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</si>
  <si>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</si>
  <si>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</si>
  <si>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</si>
  <si>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</si>
  <si>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</si>
  <si>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</si>
  <si>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</si>
  <si>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</si>
  <si>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</si>
  <si>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</si>
  <si>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</si>
  <si>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</si>
  <si>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</si>
  <si>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</si>
  <si>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</si>
  <si>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</si>
  <si>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</si>
  <si>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</si>
  <si>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</si>
  <si>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</si>
  <si>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</si>
  <si>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</si>
  <si>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</si>
  <si>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</si>
  <si>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</si>
  <si>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</si>
  <si>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</si>
  <si>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</si>
  <si>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</si>
  <si>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</si>
  <si>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</si>
  <si>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</si>
  <si>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</si>
  <si>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</si>
  <si>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</si>
  <si>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</si>
  <si>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</si>
  <si>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</si>
  <si>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</si>
  <si>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</si>
  <si>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</si>
  <si>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</si>
  <si>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</si>
  <si>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</si>
  <si>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</si>
  <si>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</si>
  <si>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</si>
  <si>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</si>
  <si>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</si>
  <si>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</si>
  <si>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</si>
  <si>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</si>
  <si>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</si>
  <si>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</si>
  <si>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</si>
  <si>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</si>
  <si>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</si>
  <si>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</si>
  <si>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</si>
  <si>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</si>
  <si>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</si>
  <si>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</si>
  <si>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</si>
  <si>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</si>
  <si>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</si>
  <si>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</si>
  <si>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</si>
  <si>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</si>
  <si>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</si>
  <si>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</si>
  <si>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</si>
  <si>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</si>
  <si>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</si>
  <si>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</si>
  <si>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</si>
  <si>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</si>
  <si>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</si>
  <si>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</si>
  <si>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</si>
  <si>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</si>
  <si>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</si>
  <si>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</si>
  <si>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</si>
  <si>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</si>
  <si>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</si>
  <si>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</si>
  <si>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</si>
  <si>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</si>
  <si>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</si>
  <si>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</si>
  <si>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</si>
  <si>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</si>
  <si>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</si>
  <si>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</si>
  <si>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</si>
  <si>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</si>
  <si>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</si>
  <si>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</si>
  <si>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</si>
  <si>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</si>
  <si>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</si>
  <si>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</si>
  <si>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</si>
  <si>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</si>
  <si>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</si>
  <si>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</si>
  <si>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</si>
  <si>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</si>
  <si>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</si>
  <si>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</si>
  <si>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</si>
  <si>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</si>
  <si>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</si>
  <si>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</si>
  <si>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</si>
  <si>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</si>
  <si>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</si>
  <si>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</si>
  <si>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</si>
  <si>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</si>
  <si>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</si>
  <si>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</si>
  <si>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</si>
  <si>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</si>
  <si>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</si>
  <si>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</si>
  <si>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</si>
  <si>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</si>
  <si>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</si>
  <si>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</si>
  <si>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</si>
  <si>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</si>
  <si>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</si>
  <si>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</si>
  <si>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</si>
  <si>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</si>
  <si>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</si>
  <si>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</si>
  <si>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</si>
  <si>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</si>
  <si>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</si>
  <si>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</si>
  <si>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</si>
  <si>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</si>
  <si>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</si>
  <si>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</si>
  <si>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</si>
  <si>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</si>
  <si>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</si>
  <si>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</si>
  <si>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</si>
  <si>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</si>
  <si>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</si>
  <si>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</si>
  <si>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</si>
  <si>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</si>
  <si>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</si>
  <si>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</si>
  <si>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</si>
  <si>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</si>
  <si>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</si>
  <si>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</si>
  <si>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</si>
  <si>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</si>
  <si>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</si>
  <si>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</si>
  <si>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</si>
  <si>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</si>
  <si>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</si>
  <si>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</si>
  <si>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</si>
  <si>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</si>
  <si>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</si>
  <si>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</si>
  <si>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</si>
  <si>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</si>
  <si>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</si>
  <si>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</si>
  <si>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</si>
  <si>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</si>
  <si>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</si>
  <si>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</si>
  <si>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</si>
  <si>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</si>
  <si>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</si>
  <si>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</si>
  <si>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</si>
  <si>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</si>
  <si>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</si>
  <si>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</si>
  <si>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</si>
  <si>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</si>
  <si>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</si>
  <si>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</si>
  <si>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</si>
  <si>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</si>
  <si>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</si>
  <si>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</si>
  <si>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</si>
  <si>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</si>
  <si>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</si>
  <si>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</si>
  <si>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</si>
  <si>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</si>
  <si>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</si>
  <si>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</si>
  <si>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</si>
  <si>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</si>
  <si>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</si>
  <si>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</si>
  <si>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</si>
  <si>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</si>
  <si>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</si>
  <si>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</si>
  <si>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</si>
  <si>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</si>
  <si>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</si>
  <si>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</si>
  <si>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</si>
  <si>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</si>
  <si>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</si>
  <si>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</si>
  <si>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</si>
  <si>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</si>
  <si>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</si>
  <si>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</si>
  <si>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</si>
  <si>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</si>
  <si>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</si>
  <si>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</si>
  <si>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</si>
  <si>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</si>
  <si>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</si>
  <si>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</si>
  <si>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</si>
  <si>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</si>
  <si>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</si>
  <si>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</si>
  <si>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</si>
  <si>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</si>
  <si>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</si>
  <si>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</si>
  <si>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</si>
  <si>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</si>
  <si>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</si>
  <si>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</si>
  <si>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</si>
  <si>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</si>
  <si>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</si>
  <si>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</si>
  <si>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</si>
  <si>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</si>
  <si>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</si>
  <si>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</si>
  <si>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</si>
  <si>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</si>
  <si>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</si>
  <si>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</si>
  <si>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</si>
  <si>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</si>
  <si>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</si>
  <si>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</si>
  <si>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</si>
  <si>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</si>
  <si>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</si>
  <si>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</si>
  <si>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</si>
  <si>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</si>
  <si>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</si>
  <si>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</si>
  <si>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</si>
  <si>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</si>
  <si>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</si>
  <si>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</si>
  <si>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</si>
  <si>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</si>
  <si>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</si>
  <si>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</si>
  <si>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</si>
  <si>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</si>
  <si>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</si>
  <si>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</si>
  <si>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</si>
  <si>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</si>
  <si>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</si>
  <si>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</si>
  <si>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</si>
  <si>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</si>
  <si>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</si>
  <si>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</si>
  <si>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</si>
  <si>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</si>
  <si>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</si>
  <si>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</si>
  <si>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</si>
  <si>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</si>
  <si>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</si>
  <si>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</si>
  <si>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</si>
  <si>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</si>
  <si>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</si>
  <si>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</si>
  <si>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</si>
  <si>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</si>
  <si>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</si>
  <si>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</si>
  <si>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</si>
  <si>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</si>
  <si>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</si>
  <si>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</si>
  <si>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</si>
  <si>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</si>
  <si>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</si>
  <si>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</si>
  <si>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</si>
  <si>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</si>
  <si>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</si>
  <si>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</si>
  <si>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</si>
  <si>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</si>
  <si>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</si>
  <si>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</si>
  <si>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</si>
  <si>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</si>
  <si>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</si>
  <si>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</si>
  <si>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</si>
  <si>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</si>
  <si>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</si>
  <si>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</si>
  <si>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</si>
  <si>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</si>
  <si>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</si>
  <si>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</si>
  <si>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</si>
  <si>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</si>
  <si>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</si>
  <si>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</si>
  <si>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</si>
  <si>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</si>
  <si>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</si>
  <si>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</si>
  <si>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</si>
  <si>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</si>
  <si>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</si>
  <si>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</si>
  <si>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</si>
  <si>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</si>
  <si>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</si>
  <si>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</si>
  <si>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</si>
  <si>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</si>
  <si>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</si>
  <si>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</si>
  <si>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</si>
  <si>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</si>
  <si>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</si>
  <si>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</si>
  <si>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</si>
  <si>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</si>
  <si>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</si>
  <si>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</si>
  <si>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</si>
  <si>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</si>
  <si>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</si>
  <si>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</si>
  <si>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</si>
  <si>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</si>
  <si>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</si>
  <si>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</si>
  <si>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</si>
  <si>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</si>
  <si>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</si>
  <si>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</si>
  <si>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</si>
  <si>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</si>
  <si>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</si>
  <si>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</si>
  <si>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</si>
  <si>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</si>
  <si>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</si>
  <si>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</si>
  <si>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</si>
  <si>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</si>
  <si>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</si>
  <si>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</si>
  <si>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</si>
  <si>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</si>
  <si>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</si>
  <si>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</si>
  <si>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</si>
  <si>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</si>
  <si>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</si>
  <si>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</si>
  <si>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</si>
  <si>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</si>
  <si>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</si>
  <si>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</si>
  <si>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</si>
  <si>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</si>
  <si>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</si>
  <si>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</si>
  <si>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</si>
  <si>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</si>
  <si>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</si>
  <si>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</si>
  <si>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</si>
  <si>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</si>
  <si>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</si>
  <si>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</si>
  <si>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</si>
  <si>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</si>
  <si>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</si>
  <si>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</si>
  <si>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</si>
  <si>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</si>
  <si>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</si>
  <si>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</si>
  <si>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</si>
  <si>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</si>
  <si>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</si>
  <si>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</si>
  <si>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</si>
  <si>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</si>
  <si>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</si>
  <si>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</si>
  <si>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</si>
  <si>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</si>
  <si>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</si>
  <si>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</si>
  <si>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</si>
  <si>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</si>
  <si>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</si>
  <si>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</si>
  <si>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</si>
  <si>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</si>
  <si>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</si>
  <si>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</si>
  <si>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</si>
  <si>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</si>
  <si>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</si>
  <si>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</si>
  <si>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</si>
  <si>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</si>
  <si>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</si>
  <si>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</si>
  <si>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</si>
  <si>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</si>
  <si>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</si>
  <si>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</si>
  <si>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</si>
  <si>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</si>
  <si>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</si>
  <si>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</si>
  <si>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</si>
  <si>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</si>
  <si>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</si>
  <si>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</si>
  <si>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</si>
  <si>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</si>
  <si>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</si>
  <si>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</si>
  <si>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</si>
  <si>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</si>
  <si>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</si>
  <si>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</si>
  <si>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</si>
  <si>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</si>
  <si>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</si>
  <si>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</si>
  <si>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</si>
  <si>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</si>
  <si>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</si>
  <si>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</si>
  <si>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</si>
  <si>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</si>
  <si>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</si>
  <si>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</si>
  <si>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</si>
  <si>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</si>
  <si>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</si>
  <si>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</si>
  <si>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</si>
  <si>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</si>
  <si>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</si>
  <si>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</si>
  <si>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</si>
  <si>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</si>
  <si>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</si>
  <si>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</si>
  <si>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</si>
  <si>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</si>
  <si>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</si>
  <si>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</si>
  <si>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</si>
  <si>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</si>
  <si>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</si>
  <si>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</si>
  <si>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</si>
  <si>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</si>
  <si>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</si>
  <si>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</si>
  <si>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</si>
  <si>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</si>
  <si>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</si>
  <si>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</si>
  <si>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</si>
  <si>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</si>
  <si>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</si>
  <si>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</si>
  <si>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</si>
  <si>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</si>
  <si>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</si>
  <si>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</si>
  <si>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</si>
  <si>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</si>
  <si>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</si>
  <si>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</si>
  <si>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</si>
  <si>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</si>
  <si>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</si>
  <si>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</si>
  <si>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</si>
  <si>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</si>
  <si>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</si>
  <si>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</si>
  <si>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</si>
  <si>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</si>
  <si>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</si>
  <si>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</si>
  <si>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</si>
  <si>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</si>
  <si>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</si>
  <si>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</si>
  <si>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</si>
  <si>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</si>
  <si>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</si>
  <si>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</si>
  <si>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</si>
  <si>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</si>
  <si>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</si>
  <si>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</si>
  <si>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</si>
  <si>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</si>
  <si>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</si>
  <si>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</si>
  <si>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</si>
  <si>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</si>
  <si>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</si>
  <si>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</si>
  <si>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</si>
  <si>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</si>
  <si>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</si>
  <si>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</si>
  <si>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</si>
  <si>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</si>
  <si>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</si>
  <si>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</si>
  <si>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</si>
  <si>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</si>
  <si>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</si>
  <si>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</si>
  <si>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</si>
  <si>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</si>
  <si>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</si>
  <si>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</si>
  <si>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</si>
  <si>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</si>
  <si>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</si>
  <si>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</si>
  <si>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</si>
  <si>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</si>
  <si>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</si>
  <si>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</si>
  <si>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</si>
  <si>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</si>
  <si>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</si>
  <si>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</si>
  <si>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</si>
  <si>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</si>
  <si>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</si>
  <si>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</si>
  <si>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</si>
  <si>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</si>
  <si>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</si>
  <si>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</si>
  <si>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</si>
  <si>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</si>
  <si>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</si>
  <si>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</si>
  <si>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</si>
  <si>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</si>
  <si>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</si>
  <si>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</si>
  <si>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</si>
  <si>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</si>
  <si>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</si>
  <si>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</si>
  <si>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</si>
  <si>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</si>
  <si>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</si>
  <si>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</si>
  <si>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</si>
  <si>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</si>
  <si>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</si>
  <si>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</si>
  <si>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</si>
  <si>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</si>
  <si>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</si>
  <si>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</si>
  <si>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</si>
  <si>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</si>
  <si>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</si>
  <si>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</si>
  <si>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</si>
  <si>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</si>
  <si>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</si>
  <si>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</si>
  <si>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</si>
  <si>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</si>
  <si>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</si>
  <si>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</si>
  <si>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</si>
  <si>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</si>
  <si>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</si>
  <si>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</si>
  <si>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</si>
  <si>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</si>
  <si>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</si>
  <si>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</si>
  <si>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</si>
  <si>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</si>
  <si>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</si>
  <si>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</si>
  <si>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</si>
  <si>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</si>
  <si>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</si>
  <si>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</si>
  <si>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</si>
  <si>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</si>
  <si>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</si>
  <si>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</si>
  <si>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</si>
  <si>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</si>
  <si>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</si>
  <si>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</si>
  <si>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</si>
  <si>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</si>
  <si>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</si>
  <si>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</si>
  <si>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</si>
  <si>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</si>
  <si>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</si>
  <si>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</si>
  <si>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</si>
  <si>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</si>
  <si>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</si>
  <si>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</si>
  <si>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</si>
  <si>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</si>
  <si>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</si>
  <si>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</si>
  <si>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</si>
  <si>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</si>
  <si>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</si>
  <si>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</si>
  <si>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</si>
  <si>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</si>
  <si>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</si>
  <si>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</si>
  <si>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</si>
  <si>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</si>
  <si>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</si>
  <si>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</si>
  <si>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</si>
  <si>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</si>
  <si>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</si>
  <si>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</si>
  <si>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</si>
  <si>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</si>
  <si>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</si>
  <si>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</si>
  <si>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</si>
  <si>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</si>
  <si>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</si>
  <si>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</si>
  <si>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</si>
  <si>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</si>
  <si>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</si>
  <si>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</si>
  <si>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</si>
  <si>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</si>
  <si>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</si>
  <si>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</si>
  <si>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</si>
  <si>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</si>
  <si>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</si>
  <si>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</si>
  <si>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</si>
  <si>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</si>
  <si>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</si>
  <si>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</si>
  <si>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</si>
  <si>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</si>
  <si>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</si>
  <si>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</si>
  <si>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</si>
  <si>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</si>
  <si>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</si>
  <si>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</si>
  <si>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</si>
  <si>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</si>
  <si>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</si>
  <si>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</si>
  <si>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</si>
  <si>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</si>
  <si>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</si>
  <si>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</si>
  <si>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</si>
  <si>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</si>
  <si>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</si>
  <si>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</si>
  <si>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</si>
  <si>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</si>
  <si>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</si>
  <si>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</si>
  <si>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</si>
  <si>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</si>
  <si>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</si>
  <si>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</si>
  <si>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</si>
  <si>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</si>
  <si>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</si>
  <si>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</si>
  <si>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</si>
  <si>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</si>
  <si>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</si>
  <si>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</si>
  <si>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</si>
  <si>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</si>
  <si>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</si>
  <si>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</si>
  <si>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</si>
  <si>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</si>
  <si>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</si>
  <si>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</si>
  <si>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</si>
  <si>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</si>
  <si>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</si>
  <si>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</si>
  <si>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</si>
  <si>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</si>
  <si>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</si>
  <si>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</si>
  <si>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</si>
  <si>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</si>
  <si>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</si>
  <si>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</si>
  <si>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</si>
  <si>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</si>
  <si>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</si>
  <si>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</si>
  <si>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</si>
  <si>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</si>
  <si>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</si>
  <si>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</si>
  <si>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</si>
  <si>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</si>
  <si>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</si>
  <si>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</si>
  <si>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</si>
  <si>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</si>
  <si>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</si>
  <si>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</si>
  <si>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</si>
  <si>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</si>
  <si>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</si>
  <si>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</si>
  <si>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</si>
  <si>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</si>
  <si>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</si>
  <si>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</si>
  <si>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</si>
  <si>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</si>
  <si>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</si>
  <si>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</si>
  <si>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</si>
  <si>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</si>
  <si>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</si>
  <si>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</si>
  <si>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</si>
  <si>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</si>
  <si>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</si>
  <si>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</si>
  <si>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</si>
  <si>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</si>
  <si>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</si>
  <si>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</si>
  <si>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</si>
  <si>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</si>
  <si>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</si>
  <si>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</si>
  <si>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</si>
  <si>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</si>
  <si>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</si>
  <si>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</si>
  <si>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</si>
  <si>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</si>
  <si>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</si>
  <si>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</si>
  <si>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</si>
  <si>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</si>
  <si>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</si>
  <si>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</si>
  <si>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</si>
  <si>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</si>
  <si>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</si>
  <si>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</si>
  <si>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</si>
  <si>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</si>
  <si>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</si>
  <si>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</si>
  <si>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</si>
  <si>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</si>
  <si>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</si>
  <si>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</si>
  <si>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</si>
  <si>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</si>
  <si>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</si>
  <si>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</si>
  <si>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</si>
  <si>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</si>
  <si>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</si>
  <si>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</si>
  <si>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</si>
  <si>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</si>
  <si>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</si>
  <si>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</si>
  <si>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</si>
  <si>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</si>
  <si>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</si>
  <si>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</si>
  <si>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</si>
  <si>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</si>
  <si>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</si>
  <si>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</si>
  <si>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</si>
  <si>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</si>
  <si>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</si>
  <si>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</si>
  <si>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</si>
  <si>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</si>
  <si>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</si>
  <si>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</si>
  <si>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</si>
  <si>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</si>
  <si>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</si>
  <si>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</si>
  <si>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</si>
  <si>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</si>
  <si>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</si>
  <si>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</si>
  <si>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</si>
  <si>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</si>
  <si>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</si>
  <si>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</si>
  <si>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</si>
  <si>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</si>
  <si>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</si>
  <si>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</si>
  <si>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</si>
  <si>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</si>
  <si>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</si>
  <si>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</si>
  <si>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</si>
  <si>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</si>
  <si>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</si>
  <si>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</si>
  <si>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</si>
  <si>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</si>
  <si>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</si>
  <si>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</si>
  <si>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</si>
  <si>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</si>
  <si>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</si>
  <si>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</si>
  <si>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</si>
  <si>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</si>
  <si>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</si>
  <si>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</si>
  <si>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</si>
  <si>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</si>
  <si>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</si>
  <si>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</si>
  <si>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</si>
  <si>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</si>
  <si>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</si>
  <si>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</si>
  <si>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</si>
  <si>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</si>
  <si>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</si>
  <si>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</si>
  <si>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</si>
  <si>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</si>
  <si>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</si>
  <si>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</si>
  <si>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</si>
  <si>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</si>
  <si>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</si>
  <si>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</si>
  <si>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</si>
  <si>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</si>
  <si>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</si>
  <si>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</si>
  <si>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</si>
  <si>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</si>
  <si>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</si>
  <si>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</si>
  <si>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</si>
  <si>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</si>
  <si>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</si>
  <si>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</si>
  <si>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</si>
  <si>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</si>
  <si>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</si>
  <si>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</si>
  <si>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</si>
  <si>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</si>
  <si>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</si>
  <si>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</si>
  <si>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</si>
  <si>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</si>
  <si>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</si>
  <si>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</si>
  <si>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</si>
  <si>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</si>
  <si>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</si>
  <si>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</si>
  <si>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</si>
  <si>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</si>
  <si>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</si>
  <si>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</si>
  <si>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</si>
  <si>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</si>
  <si>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</si>
  <si>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</si>
  <si>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</si>
  <si>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</si>
  <si>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</si>
  <si>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</si>
  <si>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</si>
  <si>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</si>
  <si>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</si>
  <si>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</si>
  <si>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</si>
  <si>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</si>
  <si>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</si>
  <si>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</si>
  <si>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</si>
  <si>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</si>
  <si>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</si>
  <si>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</si>
  <si>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</si>
  <si>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</si>
  <si>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</si>
  <si>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</si>
  <si>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</si>
  <si>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</si>
  <si>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</si>
  <si>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</si>
  <si>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</si>
  <si>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</si>
  <si>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</si>
  <si>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</si>
  <si>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</si>
  <si>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</si>
  <si>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</si>
  <si>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</si>
  <si>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</si>
  <si>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</si>
  <si>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</si>
  <si>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</si>
  <si>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</si>
  <si>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</si>
  <si>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</si>
  <si>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</si>
  <si>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</si>
  <si>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</si>
  <si>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</si>
  <si>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</si>
  <si>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</si>
  <si>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</si>
  <si>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</si>
  <si>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</si>
  <si>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</si>
  <si>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</si>
  <si>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</si>
  <si>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</si>
  <si>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</si>
  <si>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</si>
  <si>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</si>
  <si>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</si>
  <si>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</si>
  <si>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</si>
  <si>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</si>
  <si>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</si>
  <si>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</si>
  <si>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</si>
  <si>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</si>
  <si>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</si>
  <si>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</si>
  <si>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</si>
  <si>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</si>
  <si>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</si>
  <si>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</si>
  <si>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</si>
  <si>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</si>
  <si>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</si>
  <si>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</si>
  <si>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</si>
  <si>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</si>
  <si>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</si>
  <si>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</si>
  <si>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</si>
  <si>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</si>
  <si>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</si>
  <si>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</si>
  <si>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</si>
  <si>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</si>
  <si>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</si>
  <si>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</si>
  <si>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</si>
  <si>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</si>
  <si>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</si>
  <si>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</si>
  <si>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</si>
  <si>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</si>
  <si>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</si>
  <si>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</si>
  <si>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</si>
  <si>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</si>
  <si>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</si>
  <si>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</si>
  <si>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</si>
  <si>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</si>
  <si>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</si>
  <si>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</si>
  <si>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</si>
  <si>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</si>
  <si>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</si>
  <si>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</si>
  <si>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</si>
  <si>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</si>
  <si>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</si>
  <si>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</si>
  <si>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</si>
  <si>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</si>
  <si>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</si>
  <si>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</si>
  <si>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</si>
  <si>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</si>
  <si>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</si>
  <si>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</si>
  <si>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</si>
  <si>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</si>
  <si>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</si>
  <si>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</si>
  <si>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</si>
  <si>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</si>
  <si>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</si>
  <si>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</si>
  <si>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</si>
  <si>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</si>
  <si>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</si>
  <si>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</si>
  <si>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</si>
  <si>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</si>
  <si>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</si>
  <si>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</si>
  <si>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</si>
  <si>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</si>
  <si>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</si>
  <si>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</si>
  <si>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</si>
  <si>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</si>
  <si>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</si>
  <si>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</si>
  <si>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</si>
  <si>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</si>
  <si>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</si>
  <si>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</si>
  <si>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</si>
  <si>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</si>
  <si>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</si>
  <si>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</si>
  <si>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</si>
  <si>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</si>
  <si>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</si>
  <si>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</si>
  <si>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</si>
  <si>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</si>
  <si>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</si>
  <si>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</si>
  <si>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</si>
  <si>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</si>
  <si>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</si>
  <si>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</si>
  <si>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</si>
  <si>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</si>
  <si>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</si>
  <si>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</si>
  <si>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</si>
  <si>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</si>
  <si>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</si>
  <si>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</si>
  <si>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</si>
  <si>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</si>
  <si>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</si>
  <si>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</si>
  <si>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</si>
  <si>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</si>
  <si>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</si>
  <si>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</si>
  <si>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</si>
  <si>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</si>
  <si>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</si>
  <si>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</si>
  <si>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</si>
  <si>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</si>
  <si>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</si>
  <si>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</si>
  <si>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</si>
  <si>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</si>
  <si>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</si>
  <si>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</si>
  <si>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</si>
  <si>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</si>
  <si>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</si>
  <si>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</si>
  <si>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</si>
  <si>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</si>
  <si>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</si>
  <si>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</si>
  <si>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</si>
  <si>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</si>
  <si>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</si>
  <si>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</si>
  <si>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</si>
  <si>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</si>
  <si>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</si>
  <si>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</si>
  <si>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</si>
  <si>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</si>
  <si>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</si>
  <si>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</si>
  <si>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</si>
  <si>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</si>
  <si>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</si>
  <si>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</si>
  <si>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</si>
  <si>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</si>
  <si>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</si>
  <si>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</si>
  <si>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</si>
  <si>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</si>
  <si>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</si>
  <si>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</si>
  <si>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</si>
  <si>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</si>
  <si>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</si>
  <si>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</si>
  <si>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</si>
  <si>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</si>
  <si>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</si>
  <si>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</si>
  <si>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</si>
  <si>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</si>
  <si>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</si>
  <si>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</si>
  <si>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</si>
  <si>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</si>
  <si>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</si>
  <si>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</si>
  <si>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</si>
  <si>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</si>
  <si>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</si>
  <si>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</si>
  <si>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</si>
  <si>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</si>
  <si>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</si>
  <si>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</si>
  <si>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</si>
  <si>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</si>
  <si>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</si>
  <si>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</si>
  <si>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</si>
  <si>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</si>
  <si>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</si>
  <si>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</si>
  <si>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</si>
  <si>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</si>
  <si>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</si>
  <si>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</si>
  <si>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</si>
  <si>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</si>
  <si>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</si>
  <si>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</si>
  <si>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</si>
  <si>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</si>
  <si>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</si>
  <si>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</si>
  <si>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</si>
  <si>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</si>
  <si>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</si>
  <si>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</si>
  <si>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</si>
  <si>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</si>
  <si>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</si>
  <si>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</si>
  <si>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</si>
  <si>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</si>
  <si>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</si>
  <si>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</si>
  <si>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</si>
  <si>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</si>
  <si>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</si>
  <si>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</si>
  <si>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</si>
  <si>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</si>
  <si>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</si>
  <si>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</si>
  <si>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</si>
  <si>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</si>
  <si>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</si>
  <si>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</si>
  <si>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</si>
  <si>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</si>
  <si>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</si>
  <si>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</si>
  <si>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</si>
  <si>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</si>
  <si>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</si>
  <si>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</si>
  <si>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</si>
  <si>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</si>
  <si>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</si>
  <si>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</si>
  <si>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</si>
  <si>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</si>
  <si>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</si>
  <si>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</si>
  <si>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</si>
  <si>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</si>
  <si>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</si>
  <si>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</si>
  <si>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</si>
  <si>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</si>
  <si>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</si>
  <si>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</si>
  <si>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</si>
  <si>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</si>
  <si>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</si>
  <si>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</si>
  <si>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</si>
  <si>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</si>
  <si>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</si>
  <si>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</si>
  <si>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</si>
  <si>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</si>
  <si>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</si>
  <si>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</si>
  <si>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</si>
  <si>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</si>
  <si>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</si>
  <si>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</si>
  <si>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</si>
  <si>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</si>
  <si>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</si>
  <si>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</si>
  <si>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</si>
  <si>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</si>
  <si>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</si>
  <si>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</si>
  <si>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</si>
  <si>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</si>
  <si>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</si>
  <si>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</si>
  <si>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</si>
  <si>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</si>
  <si>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</si>
  <si>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</si>
  <si>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</si>
  <si>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</si>
  <si>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</si>
  <si>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</si>
  <si>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</si>
  <si>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</si>
  <si>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</si>
  <si>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</si>
  <si>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</si>
  <si>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</si>
  <si>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</si>
  <si>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</si>
  <si>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</si>
  <si>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</si>
  <si>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</si>
  <si>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</si>
  <si>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</si>
  <si>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</si>
  <si>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</si>
  <si>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</si>
  <si>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</si>
  <si>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</si>
  <si>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</si>
  <si>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</si>
  <si>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</si>
  <si>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</si>
  <si>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</si>
  <si>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</si>
  <si>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</si>
  <si>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</si>
  <si>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</si>
  <si>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</si>
  <si>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</si>
  <si>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</si>
  <si>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</si>
  <si>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</si>
  <si>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</si>
  <si>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</si>
  <si>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</si>
  <si>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</si>
  <si>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</si>
  <si>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</si>
  <si>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</si>
  <si>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</si>
  <si>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</si>
  <si>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</si>
  <si>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</si>
  <si>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</si>
  <si>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</si>
  <si>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</si>
  <si>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</si>
  <si>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</si>
  <si>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</si>
  <si>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</si>
  <si>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</si>
  <si>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</si>
  <si>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</si>
  <si>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</si>
  <si>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</si>
  <si>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</si>
  <si>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</si>
  <si>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</si>
  <si>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</si>
  <si>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</si>
  <si>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</si>
  <si>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</si>
  <si>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</si>
  <si>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</si>
  <si>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</si>
  <si>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</si>
  <si>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</si>
  <si>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</si>
  <si>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</si>
  <si>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</si>
  <si>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</si>
  <si>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</si>
  <si>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</si>
  <si>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</si>
  <si>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</si>
  <si>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</si>
  <si>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</si>
  <si>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</si>
  <si>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</si>
  <si>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</si>
  <si>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</si>
  <si>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</si>
  <si>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</si>
  <si>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</si>
  <si>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</si>
  <si>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</si>
  <si>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</si>
  <si>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</si>
  <si>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</si>
  <si>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</si>
  <si>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</si>
  <si>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</si>
  <si>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</si>
  <si>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</si>
  <si>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</si>
  <si>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</si>
  <si>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</si>
  <si>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</si>
  <si>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</si>
  <si>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</si>
  <si>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</si>
  <si>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</si>
  <si>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</si>
  <si>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</si>
  <si>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</si>
  <si>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</si>
  <si>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</si>
  <si>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</si>
  <si>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</si>
  <si>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</si>
  <si>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</si>
  <si>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</si>
  <si>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</si>
  <si>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</si>
  <si>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</si>
  <si>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</si>
  <si>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</si>
  <si>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</si>
  <si>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</si>
  <si>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</si>
  <si>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</si>
  <si>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</si>
  <si>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</si>
  <si>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</si>
  <si>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</si>
  <si>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</si>
  <si>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</si>
  <si>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</si>
  <si>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</si>
  <si>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</si>
  <si>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</si>
  <si>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</si>
  <si>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</si>
  <si>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</si>
  <si>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</si>
  <si>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</si>
  <si>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</si>
  <si>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</si>
  <si>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</si>
  <si>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</si>
  <si>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</si>
  <si>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</si>
  <si>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</si>
  <si>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</si>
  <si>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</si>
  <si>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</si>
  <si>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</si>
  <si>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</si>
  <si>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</si>
  <si>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</si>
  <si>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</si>
  <si>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</si>
  <si>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</si>
  <si>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</si>
  <si>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</si>
  <si>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</si>
  <si>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</si>
  <si>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</si>
  <si>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</si>
  <si>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</si>
  <si>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</si>
  <si>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</si>
  <si>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</si>
  <si>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</si>
  <si>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</si>
  <si>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</si>
  <si>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</si>
  <si>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</si>
  <si>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</si>
  <si>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</si>
  <si>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</si>
  <si>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</si>
  <si>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</si>
  <si>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</si>
  <si>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</si>
  <si>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</si>
  <si>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</si>
  <si>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</si>
  <si>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</si>
  <si>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</si>
  <si>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</si>
  <si>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</si>
  <si>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</si>
  <si>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</si>
  <si>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</si>
  <si>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</si>
  <si>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</si>
  <si>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</si>
  <si>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</si>
  <si>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</si>
  <si>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</si>
  <si>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</si>
  <si>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</si>
  <si>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</si>
  <si>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</si>
  <si>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</si>
  <si>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</si>
  <si>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</si>
  <si>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</si>
  <si>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</si>
  <si>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</si>
  <si>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</si>
  <si>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</si>
  <si>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</si>
  <si>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</si>
  <si>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</si>
  <si>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</si>
  <si>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</si>
  <si>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</si>
  <si>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</si>
  <si>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</si>
  <si>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</si>
  <si>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</si>
  <si>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</si>
  <si>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</si>
  <si>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</si>
  <si>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</si>
  <si>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</si>
  <si>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</si>
  <si>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</si>
  <si>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</si>
  <si>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</si>
  <si>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</si>
  <si>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</si>
  <si>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</si>
  <si>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</si>
  <si>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</si>
  <si>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</si>
  <si>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</si>
  <si>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</si>
  <si>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</si>
  <si>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</si>
  <si>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</si>
  <si>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</si>
  <si>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</si>
  <si>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</si>
  <si>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</si>
  <si>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</si>
  <si>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</si>
  <si>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</si>
  <si>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</si>
  <si>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</si>
  <si>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</si>
  <si>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</si>
  <si>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</si>
  <si>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</si>
  <si>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</si>
  <si>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</si>
  <si>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</si>
  <si>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</si>
  <si>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</si>
  <si>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</si>
  <si>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</si>
  <si>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</si>
  <si>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</si>
  <si>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</si>
  <si>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</si>
  <si>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</si>
  <si>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</si>
  <si>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</si>
  <si>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</si>
  <si>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</si>
  <si>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</si>
  <si>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</si>
  <si>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</si>
  <si>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</si>
  <si>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</si>
  <si>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</si>
  <si>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</si>
  <si>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</si>
  <si>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</si>
  <si>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</si>
  <si>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</si>
  <si>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</si>
  <si>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</si>
  <si>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</si>
  <si>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</si>
  <si>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</si>
  <si>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</si>
  <si>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</si>
  <si>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</si>
  <si>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</si>
  <si>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</si>
  <si>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</si>
  <si>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</si>
  <si>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</si>
  <si>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</si>
  <si>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</si>
  <si>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</si>
  <si>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</si>
  <si>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</si>
  <si>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</si>
  <si>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</si>
  <si>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</si>
  <si>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</si>
  <si>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</si>
  <si>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</si>
  <si>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</si>
  <si>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</si>
  <si>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</si>
  <si>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</si>
  <si>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</si>
  <si>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</si>
  <si>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</si>
  <si>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</si>
  <si>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</si>
  <si>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</si>
  <si>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</si>
  <si>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</si>
  <si>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</si>
  <si>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</si>
  <si>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</si>
  <si>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</si>
  <si>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</si>
  <si>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</si>
  <si>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</si>
  <si>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</si>
  <si>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</si>
  <si>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</si>
  <si>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</si>
  <si>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</si>
  <si>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</si>
  <si>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</si>
  <si>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</si>
  <si>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</si>
  <si>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</si>
  <si>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</si>
  <si>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</si>
  <si>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</si>
  <si>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</si>
  <si>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</si>
  <si>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</si>
  <si>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</si>
  <si>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</si>
  <si>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</si>
  <si>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</si>
  <si>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</si>
  <si>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</si>
  <si>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</si>
  <si>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</si>
  <si>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</si>
  <si>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</si>
  <si>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</si>
  <si>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</si>
  <si>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</si>
  <si>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</si>
  <si>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</si>
  <si>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</si>
  <si>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</si>
  <si>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</si>
  <si>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</si>
  <si>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</si>
  <si>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</si>
  <si>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</si>
  <si>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</si>
  <si>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</si>
  <si>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</si>
  <si>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</si>
  <si>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</si>
  <si>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</si>
  <si>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</si>
  <si>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</si>
  <si>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</si>
  <si>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</si>
  <si>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</si>
  <si>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</si>
  <si>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</si>
  <si>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</si>
  <si>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</si>
  <si>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</si>
  <si>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</si>
  <si>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</si>
  <si>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</si>
  <si>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</si>
  <si>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</si>
  <si>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</si>
  <si>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</si>
  <si>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</si>
  <si>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</si>
  <si>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</si>
  <si>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</si>
  <si>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</si>
  <si>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</si>
  <si>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</si>
  <si>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</si>
  <si>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</si>
  <si>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</si>
  <si>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</si>
  <si>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</si>
  <si>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</si>
  <si>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</si>
  <si>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</si>
  <si>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</si>
  <si>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</si>
  <si>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</si>
  <si>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</si>
  <si>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</si>
  <si>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</si>
  <si>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</si>
  <si>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</si>
  <si>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</si>
  <si>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</si>
  <si>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</si>
  <si>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</si>
  <si>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</si>
  <si>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</si>
  <si>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</si>
  <si>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</si>
  <si>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</si>
  <si>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</si>
  <si>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</si>
  <si>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</si>
  <si>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</si>
  <si>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</si>
  <si>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</si>
  <si>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</si>
  <si>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</si>
  <si>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</si>
  <si>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</si>
  <si>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</si>
  <si>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</si>
  <si>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</si>
  <si>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</si>
  <si>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</si>
  <si>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</si>
  <si>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</si>
  <si>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</si>
  <si>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</si>
  <si>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</si>
  <si>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</si>
  <si>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</si>
  <si>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</si>
  <si>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</si>
  <si>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</si>
  <si>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</si>
  <si>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</si>
  <si>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</si>
  <si>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</si>
  <si>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</si>
  <si>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</si>
  <si>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</si>
  <si>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</si>
  <si>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</si>
  <si>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</si>
  <si>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</si>
  <si>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</si>
  <si>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</si>
  <si>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</si>
  <si>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</si>
  <si>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</si>
  <si>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</si>
  <si>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</si>
  <si>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</si>
  <si>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</si>
  <si>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</si>
  <si>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</si>
  <si>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</si>
  <si>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</si>
  <si>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</si>
  <si>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</si>
  <si>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</si>
  <si>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</si>
  <si>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</si>
  <si>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</si>
  <si>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</si>
  <si>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</si>
  <si>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</si>
  <si>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</si>
  <si>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</si>
  <si>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</si>
  <si>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</si>
  <si>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</si>
  <si>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</si>
  <si>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</si>
  <si>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</si>
  <si>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</si>
  <si>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</si>
  <si>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</si>
  <si>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</si>
  <si>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</si>
  <si>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</si>
  <si>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</si>
  <si>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</si>
  <si>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</si>
  <si>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</si>
  <si>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</si>
  <si>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</si>
  <si>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</si>
  <si>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</si>
  <si>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</si>
  <si>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</si>
  <si>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</si>
  <si>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</si>
  <si>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</si>
  <si>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</si>
  <si>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</si>
  <si>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</si>
  <si>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</si>
  <si>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</si>
  <si>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</si>
  <si>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</si>
  <si>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</si>
  <si>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</si>
  <si>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</si>
  <si>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</si>
  <si>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</si>
  <si>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</si>
  <si>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</si>
  <si>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</si>
  <si>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</si>
  <si>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</si>
  <si>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</si>
  <si>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</si>
  <si>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</si>
  <si>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</si>
  <si>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</si>
  <si>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</si>
  <si>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</si>
  <si>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</si>
  <si>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</si>
  <si>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</si>
  <si>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</si>
  <si>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</si>
  <si>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</si>
  <si>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</si>
  <si>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</si>
  <si>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</si>
  <si>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</si>
  <si>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</si>
  <si>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</si>
  <si>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</si>
  <si>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</si>
  <si>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</si>
  <si>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</si>
  <si>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</si>
  <si>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</si>
  <si>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</si>
  <si>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</si>
  <si>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</si>
  <si>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</si>
  <si>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</si>
  <si>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</si>
  <si>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</si>
  <si>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</si>
  <si>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</si>
  <si>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</si>
  <si>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</si>
  <si>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</si>
  <si>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</si>
  <si>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</si>
  <si>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</si>
  <si>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</si>
  <si>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</si>
  <si>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</si>
  <si>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</si>
  <si>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</si>
  <si>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</si>
  <si>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</si>
  <si>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</si>
  <si>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</si>
  <si>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</si>
  <si>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</si>
  <si>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</si>
  <si>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</si>
  <si>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</si>
  <si>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</si>
  <si>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</si>
  <si>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</si>
  <si>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</si>
  <si>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</si>
  <si>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</si>
  <si>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</si>
  <si>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</si>
  <si>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</si>
  <si>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</si>
  <si>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</si>
  <si>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</si>
  <si>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</si>
  <si>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</si>
  <si>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</si>
  <si>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</si>
  <si>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</si>
  <si>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</si>
  <si>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</si>
  <si>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</si>
  <si>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</si>
  <si>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</si>
  <si>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</si>
  <si>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</si>
  <si>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</si>
  <si>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</si>
  <si>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</si>
  <si>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</si>
  <si>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</si>
  <si>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</si>
  <si>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</si>
  <si>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</si>
  <si>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</si>
  <si>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</si>
  <si>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</si>
  <si>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</si>
  <si>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</si>
  <si>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</si>
  <si>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</si>
  <si>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</si>
  <si>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</si>
  <si>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</si>
  <si>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</si>
  <si>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</si>
  <si>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</si>
  <si>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</si>
  <si>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</si>
  <si>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</si>
  <si>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</si>
  <si>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</si>
  <si>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</si>
  <si>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</si>
  <si>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</si>
  <si>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</si>
  <si>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</si>
  <si>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</si>
  <si>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</si>
  <si>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</si>
  <si>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</si>
  <si>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</si>
  <si>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</si>
  <si>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</si>
  <si>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</si>
  <si>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</si>
  <si>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</si>
  <si>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</si>
  <si>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</si>
  <si>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</si>
  <si>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</si>
  <si>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</si>
  <si>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</si>
  <si>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</si>
  <si>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</si>
  <si>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</si>
  <si>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</si>
  <si>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</si>
  <si>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</si>
  <si>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</si>
  <si>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</si>
  <si>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</si>
  <si>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</si>
  <si>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</si>
  <si>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</si>
  <si>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</si>
  <si>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</si>
  <si>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</si>
  <si>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</si>
  <si>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</si>
  <si>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</si>
  <si>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</si>
  <si>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</si>
  <si>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</si>
  <si>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</si>
  <si>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</si>
  <si>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</si>
  <si>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</si>
  <si>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</si>
  <si>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</si>
  <si>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</si>
  <si>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</si>
  <si>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</si>
  <si>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</si>
  <si>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</si>
  <si>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</si>
  <si>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</si>
  <si>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</si>
  <si>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</si>
  <si>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</si>
  <si>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</si>
  <si>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</si>
  <si>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</si>
  <si>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</si>
  <si>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</si>
  <si>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</si>
  <si>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</si>
  <si>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</si>
  <si>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</si>
  <si>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</si>
  <si>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</si>
  <si>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</si>
  <si>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</si>
  <si>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</si>
  <si>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</si>
  <si>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</si>
  <si>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</si>
  <si>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</si>
  <si>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</si>
  <si>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</si>
  <si>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</si>
  <si>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</si>
  <si>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</si>
  <si>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</si>
  <si>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</si>
  <si>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</si>
  <si>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</si>
  <si>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</si>
  <si>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</si>
  <si>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</si>
  <si>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</si>
  <si>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</si>
  <si>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</si>
  <si>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</si>
  <si>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</si>
  <si>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</si>
  <si>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</si>
  <si>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</si>
  <si>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</si>
  <si>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</si>
  <si>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</si>
  <si>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</si>
  <si>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</si>
  <si>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</si>
  <si>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</si>
  <si>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</si>
  <si>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</si>
  <si>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</si>
  <si>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</si>
  <si>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</si>
  <si>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</si>
  <si>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</si>
  <si>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</si>
  <si>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</si>
  <si>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</si>
  <si>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</si>
  <si>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</si>
  <si>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</si>
  <si>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</si>
  <si>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</si>
  <si>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</si>
  <si>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</si>
  <si>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</si>
  <si>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</si>
  <si>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</si>
  <si>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</si>
  <si>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</si>
  <si>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</si>
  <si>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</si>
  <si>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</si>
  <si>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</si>
  <si>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</si>
  <si>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</si>
  <si>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</si>
  <si>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</si>
  <si>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</si>
  <si>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</si>
  <si>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</si>
  <si>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</si>
  <si>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</si>
  <si>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</si>
  <si>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</si>
  <si>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</si>
  <si>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</si>
  <si>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</si>
  <si>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</si>
  <si>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</si>
  <si>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</si>
  <si>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</si>
  <si>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</si>
  <si>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</si>
  <si>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</si>
  <si>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</si>
  <si>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</si>
  <si>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</si>
  <si>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</si>
  <si>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</si>
  <si>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</si>
  <si>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</si>
  <si>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</si>
  <si>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</si>
  <si>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</si>
  <si>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</si>
  <si>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</si>
  <si>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</si>
  <si>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</si>
  <si>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</si>
  <si>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</si>
  <si>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</si>
  <si>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</si>
  <si>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</si>
  <si>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</si>
  <si>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</si>
  <si>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</si>
  <si>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</si>
  <si>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</si>
  <si>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</si>
  <si>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</si>
  <si>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</si>
  <si>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</si>
  <si>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</si>
  <si>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</si>
  <si>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</si>
  <si>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</si>
  <si>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</si>
  <si>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</si>
  <si>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</si>
  <si>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</si>
  <si>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</si>
  <si>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</si>
  <si>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</si>
  <si>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</si>
  <si>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</si>
  <si>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</si>
  <si>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</si>
  <si>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</si>
  <si>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</si>
  <si>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</si>
  <si>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</si>
  <si>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</si>
  <si>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</si>
  <si>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</si>
  <si>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</si>
  <si>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</si>
  <si>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</si>
  <si>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</si>
  <si>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</si>
  <si>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</si>
  <si>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</si>
  <si>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</si>
  <si>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</si>
  <si>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</si>
  <si>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</si>
  <si>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</si>
  <si>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</si>
  <si>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</si>
  <si>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</si>
  <si>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</si>
  <si>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</si>
  <si>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</si>
  <si>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</si>
  <si>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</si>
  <si>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</si>
  <si>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</si>
  <si>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</si>
  <si>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</si>
  <si>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</si>
  <si>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</si>
  <si>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</si>
  <si>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</si>
  <si>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</si>
  <si>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</si>
  <si>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</si>
  <si>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</si>
  <si>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</si>
  <si>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</si>
  <si>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</si>
  <si>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</si>
  <si>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</si>
  <si>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</si>
  <si>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</si>
  <si>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</si>
  <si>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</si>
  <si>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</si>
  <si>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</si>
  <si>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</si>
  <si>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</si>
  <si>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</si>
  <si>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</si>
  <si>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</si>
  <si>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</si>
  <si>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</si>
  <si>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</si>
  <si>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</si>
  <si>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</si>
  <si>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</si>
  <si>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</si>
  <si>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</si>
  <si>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</si>
  <si>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</si>
  <si>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</si>
  <si>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</si>
  <si>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</si>
  <si>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</si>
  <si>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</si>
  <si>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</si>
  <si>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</si>
  <si>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</si>
  <si>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</si>
  <si>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</si>
  <si>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</si>
  <si>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</si>
  <si>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</si>
  <si>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</si>
  <si>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</si>
  <si>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</si>
  <si>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</si>
  <si>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</si>
  <si>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</si>
  <si>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</si>
  <si>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</si>
  <si>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</si>
  <si>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</si>
  <si>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</si>
  <si>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</si>
  <si>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</si>
  <si>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</si>
  <si>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</si>
  <si>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</si>
  <si>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</si>
  <si>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</si>
  <si>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</si>
  <si>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</si>
  <si>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</si>
  <si>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</si>
  <si>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</si>
  <si>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</si>
  <si>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</si>
  <si>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</si>
  <si>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</si>
  <si>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</si>
  <si>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</si>
  <si>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</si>
  <si>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</si>
  <si>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</si>
  <si>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</si>
  <si>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</si>
  <si>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</si>
  <si>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</si>
  <si>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</si>
  <si>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</si>
  <si>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</si>
  <si>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</si>
  <si>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</si>
  <si>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</si>
  <si>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</si>
  <si>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</si>
  <si>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</si>
  <si>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</si>
  <si>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</si>
  <si>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</si>
  <si>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</si>
  <si>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</si>
  <si>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</si>
  <si>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</si>
  <si>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</si>
  <si>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</si>
  <si>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</si>
  <si>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</si>
  <si>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</si>
  <si>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</si>
  <si>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</si>
  <si>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</si>
  <si>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</si>
  <si>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</si>
  <si>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</si>
  <si>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</si>
  <si>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</si>
  <si>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</si>
  <si>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</si>
  <si>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</si>
  <si>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</si>
  <si>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</si>
  <si>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</si>
  <si>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</si>
  <si>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</si>
  <si>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</si>
  <si>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</si>
  <si>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</si>
  <si>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</si>
  <si>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</si>
  <si>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</si>
  <si>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</si>
  <si>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</si>
  <si>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</si>
  <si>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</si>
  <si>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</si>
  <si>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</si>
  <si>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</si>
  <si>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</si>
  <si>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</si>
  <si>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</si>
  <si>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</si>
  <si>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</si>
  <si>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</si>
  <si>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</si>
  <si>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</si>
  <si>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</si>
  <si>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</si>
  <si>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</si>
  <si>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</si>
  <si>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</si>
  <si>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</si>
  <si>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</si>
  <si>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</si>
  <si>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</si>
  <si>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</si>
  <si>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</si>
  <si>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</si>
  <si>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</si>
  <si>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</si>
  <si>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</si>
  <si>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</si>
  <si>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</si>
  <si>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</si>
  <si>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</si>
  <si>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</si>
  <si>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</si>
  <si>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</si>
  <si>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</si>
  <si>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</si>
  <si>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</si>
  <si>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</si>
  <si>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</si>
  <si>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</si>
  <si>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</si>
  <si>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</si>
  <si>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</si>
  <si>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</si>
  <si>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</si>
  <si>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</si>
  <si>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</si>
  <si>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</si>
  <si>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</si>
  <si>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</si>
  <si>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</si>
  <si>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</si>
  <si>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</si>
  <si>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</si>
  <si>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</si>
  <si>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</si>
  <si>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</si>
  <si>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</si>
  <si>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</si>
  <si>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</si>
  <si>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</si>
  <si>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</si>
  <si>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</si>
  <si>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</si>
  <si>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</si>
  <si>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</si>
  <si>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</si>
  <si>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</si>
  <si>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</si>
  <si>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</si>
  <si>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</si>
  <si>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</si>
  <si>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</si>
  <si>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</si>
  <si>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</si>
  <si>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</si>
  <si>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</si>
  <si>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</si>
  <si>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</si>
  <si>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</si>
  <si>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</si>
  <si>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</si>
  <si>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</si>
  <si>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</si>
  <si>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</si>
  <si>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</si>
  <si>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</si>
  <si>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</si>
  <si>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</si>
  <si>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</si>
  <si>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</si>
  <si>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</si>
  <si>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</si>
  <si>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</si>
  <si>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</si>
  <si>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</si>
  <si>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</si>
  <si>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</si>
  <si>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</si>
  <si>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</si>
  <si>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</si>
  <si>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</si>
  <si>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</si>
  <si>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</si>
  <si>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</si>
  <si>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</si>
  <si>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</si>
  <si>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</si>
  <si>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</si>
  <si>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</si>
  <si>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</si>
  <si>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</si>
  <si>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</si>
  <si>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</si>
  <si>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</si>
  <si>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</si>
  <si>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</si>
  <si>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</si>
  <si>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</si>
  <si>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</si>
  <si>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</si>
  <si>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</si>
  <si>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</si>
  <si>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</si>
  <si>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</si>
  <si>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</si>
  <si>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</si>
  <si>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</si>
  <si>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</si>
  <si>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</si>
  <si>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</si>
  <si>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</si>
  <si>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</si>
  <si>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</si>
  <si>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</si>
  <si>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</si>
  <si>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</si>
  <si>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</si>
  <si>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</si>
  <si>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</si>
  <si>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</si>
  <si>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</si>
  <si>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</si>
  <si>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</si>
  <si>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</si>
  <si>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</si>
  <si>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</si>
  <si>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</si>
  <si>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</si>
  <si>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</si>
  <si>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</si>
  <si>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</si>
  <si>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</si>
  <si>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</si>
  <si>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</si>
  <si>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</si>
  <si>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</si>
  <si>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</si>
  <si>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</si>
  <si>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</si>
  <si>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</si>
  <si>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</si>
  <si>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</si>
  <si>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</si>
  <si>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</si>
  <si>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</si>
  <si>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</si>
  <si>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</si>
  <si>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</si>
  <si>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</si>
  <si>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</si>
  <si>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</si>
  <si>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</si>
  <si>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</si>
  <si>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</si>
  <si>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</si>
  <si>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</si>
  <si>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</si>
  <si>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</si>
  <si>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</si>
  <si>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</si>
  <si>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</si>
  <si>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</si>
  <si>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</si>
  <si>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</si>
  <si>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</si>
  <si>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</si>
  <si>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</si>
  <si>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</si>
  <si>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</si>
  <si>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</si>
  <si>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</si>
  <si>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</si>
  <si>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</si>
  <si>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</si>
  <si>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</si>
  <si>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</si>
  <si>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</si>
  <si>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</si>
  <si>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</si>
  <si>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</si>
  <si>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</si>
  <si>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</si>
  <si>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</si>
  <si>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</si>
  <si>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</si>
  <si>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</si>
  <si>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</si>
  <si>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</si>
  <si>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</si>
  <si>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</si>
  <si>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</si>
  <si>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</si>
  <si>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</si>
  <si>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</si>
  <si>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</si>
  <si>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</si>
  <si>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</si>
  <si>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</si>
  <si>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</si>
  <si>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</si>
  <si>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</si>
  <si>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</si>
  <si>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</si>
  <si>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</si>
  <si>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</si>
  <si>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</si>
  <si>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</si>
  <si>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</si>
  <si>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</si>
  <si>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</si>
  <si>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</si>
  <si>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</si>
  <si>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</si>
  <si>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</si>
  <si>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</si>
  <si>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</si>
  <si>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</si>
  <si>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</si>
  <si>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</si>
  <si>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</si>
  <si>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</si>
  <si>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</si>
  <si>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</si>
  <si>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</si>
  <si>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</si>
  <si>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</si>
  <si>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</si>
  <si>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</si>
  <si>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</si>
  <si>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</si>
  <si>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</si>
  <si>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</si>
  <si>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</si>
  <si>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</si>
  <si>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</si>
  <si>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</si>
  <si>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</si>
  <si>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</si>
  <si>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</si>
  <si>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</si>
  <si>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</si>
  <si>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</si>
  <si>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</si>
  <si>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</si>
  <si>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</si>
  <si>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</si>
  <si>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</si>
  <si>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</si>
  <si>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</si>
  <si>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</si>
  <si>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</si>
  <si>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</si>
  <si>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</si>
  <si>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</si>
  <si>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</si>
  <si>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</si>
  <si>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</si>
  <si>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</si>
  <si>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</si>
  <si>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</si>
  <si>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</si>
  <si>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</si>
  <si>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</si>
  <si>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</si>
  <si>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</si>
  <si>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</si>
  <si>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</si>
  <si>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</si>
  <si>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</si>
  <si>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</si>
  <si>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</si>
  <si>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</si>
  <si>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</si>
  <si>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</si>
  <si>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</si>
  <si>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</si>
  <si>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</si>
  <si>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</si>
  <si>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</si>
  <si>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</si>
  <si>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</si>
  <si>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</si>
  <si>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</si>
  <si>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</si>
  <si>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</si>
  <si>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</si>
  <si>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</si>
  <si>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</si>
  <si>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</si>
  <si>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</si>
  <si>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</si>
  <si>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</si>
  <si>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</si>
  <si>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</si>
  <si>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</si>
  <si>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</si>
  <si>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</si>
  <si>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</si>
  <si>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</si>
  <si>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</si>
  <si>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</si>
  <si>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</si>
  <si>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</si>
  <si>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</si>
  <si>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</si>
  <si>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</si>
  <si>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</si>
  <si>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</si>
  <si>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</si>
  <si>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</si>
  <si>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</si>
  <si>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</si>
  <si>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</si>
  <si>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</si>
  <si>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</si>
  <si>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</si>
  <si>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</si>
  <si>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</si>
  <si>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</si>
  <si>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</si>
  <si>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</si>
  <si>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</si>
  <si>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</si>
  <si>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</si>
  <si>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</si>
  <si>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</si>
  <si>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</si>
  <si>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</si>
  <si>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</si>
  <si>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</si>
  <si>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</si>
  <si>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</si>
  <si>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</si>
  <si>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</si>
  <si>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</si>
  <si>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</si>
  <si>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</si>
  <si>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</si>
  <si>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</si>
  <si>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</si>
  <si>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</si>
  <si>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</si>
  <si>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</si>
  <si>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</si>
  <si>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</si>
  <si>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</si>
  <si>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</si>
  <si>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</si>
  <si>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</si>
  <si>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</si>
  <si>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</si>
  <si>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</si>
  <si>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</si>
  <si>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</si>
  <si>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</si>
  <si>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</si>
  <si>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</si>
  <si>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</si>
  <si>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</si>
  <si>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</si>
  <si>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</si>
  <si>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</si>
  <si>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</si>
  <si>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</si>
  <si>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</si>
  <si>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</si>
  <si>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</si>
  <si>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</si>
  <si>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</si>
  <si>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</si>
  <si>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</si>
  <si>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</si>
  <si>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</si>
  <si>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</si>
  <si>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</si>
  <si>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</si>
  <si>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</si>
  <si>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</si>
  <si>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</si>
  <si>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</si>
  <si>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</si>
  <si>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</si>
  <si>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</si>
  <si>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</si>
  <si>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</si>
  <si>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</si>
  <si>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</si>
  <si>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</si>
  <si>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</si>
  <si>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</si>
  <si>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</si>
  <si>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</si>
  <si>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</si>
  <si>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</si>
  <si>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</si>
  <si>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</si>
  <si>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</si>
  <si>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</si>
  <si>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</si>
  <si>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</si>
  <si>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</si>
  <si>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</si>
  <si>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</si>
  <si>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</si>
  <si>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</si>
  <si>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</si>
  <si>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</si>
  <si>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</si>
  <si>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</si>
  <si>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</si>
  <si>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</si>
  <si>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</si>
  <si>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</si>
  <si>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</si>
  <si>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</si>
  <si>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</si>
  <si>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</si>
  <si>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</si>
  <si>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</si>
  <si>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</si>
  <si>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</si>
  <si>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</si>
  <si>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</si>
  <si>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</si>
  <si>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</si>
  <si>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</si>
  <si>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</si>
  <si>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</si>
  <si>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</si>
  <si>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</si>
  <si>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</si>
  <si>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</si>
  <si>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</si>
  <si>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</si>
  <si>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</si>
  <si>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</si>
  <si>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</si>
  <si>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</si>
  <si>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</si>
  <si>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</si>
  <si>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</si>
  <si>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</si>
  <si>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</si>
  <si>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</si>
  <si>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</si>
  <si>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</si>
  <si>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</si>
  <si>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</si>
  <si>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</si>
  <si>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</si>
  <si>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</si>
  <si>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</si>
  <si>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</si>
  <si>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</si>
  <si>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</si>
  <si>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</si>
  <si>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</si>
  <si>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</si>
  <si>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</si>
  <si>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</si>
  <si>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</si>
  <si>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</si>
  <si>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</si>
  <si>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</si>
  <si>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</si>
  <si>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</si>
  <si>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</si>
  <si>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</si>
  <si>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</si>
  <si>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</si>
  <si>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</si>
  <si>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</si>
  <si>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</si>
  <si>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</si>
  <si>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</si>
  <si>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</si>
  <si>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</si>
  <si>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</si>
  <si>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</si>
  <si>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</si>
  <si>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</si>
  <si>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</si>
  <si>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</si>
  <si>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</si>
  <si>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</si>
  <si>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</si>
  <si>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</si>
  <si>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</si>
  <si>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</si>
  <si>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</si>
  <si>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</si>
  <si>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</si>
  <si>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</si>
  <si>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</si>
  <si>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</si>
  <si>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</si>
  <si>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</si>
  <si>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</si>
  <si>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</si>
  <si>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</si>
  <si>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</si>
  <si>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</si>
  <si>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</si>
  <si>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</si>
  <si>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</si>
  <si>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</si>
  <si>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</si>
  <si>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</si>
  <si>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</si>
  <si>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</si>
  <si>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</si>
  <si>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</si>
  <si>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</si>
  <si>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</si>
  <si>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</si>
  <si>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</si>
  <si>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</si>
  <si>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</si>
  <si>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</si>
  <si>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</si>
  <si>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</si>
  <si>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</si>
  <si>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</si>
  <si>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</si>
  <si>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</si>
  <si>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</si>
  <si>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</si>
  <si>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</si>
  <si>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</si>
  <si>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</si>
  <si>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</si>
  <si>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</si>
  <si>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</si>
  <si>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</si>
  <si>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</si>
  <si>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</si>
  <si>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</si>
  <si>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</si>
  <si>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</si>
  <si>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</si>
  <si>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</si>
  <si>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</si>
  <si>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</si>
  <si>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</si>
  <si>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</si>
  <si>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</si>
  <si>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</si>
  <si>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</si>
  <si>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</si>
  <si>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</si>
  <si>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</si>
  <si>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</si>
  <si>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</si>
  <si>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</si>
  <si>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</si>
  <si>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</si>
  <si>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</si>
  <si>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</si>
  <si>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</si>
  <si>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</si>
  <si>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</si>
  <si>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</si>
  <si>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</si>
  <si>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</si>
  <si>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</si>
  <si>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</si>
  <si>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</si>
  <si>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</si>
  <si>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</si>
  <si>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</si>
  <si>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</si>
  <si>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</si>
  <si>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</si>
  <si>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</si>
  <si>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</si>
  <si>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</si>
  <si>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</si>
  <si>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</si>
  <si>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</si>
  <si>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</si>
  <si>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</si>
  <si>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</si>
  <si>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</si>
  <si>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</si>
  <si>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</si>
  <si>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</si>
  <si>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</si>
  <si>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</si>
  <si>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</si>
  <si>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</si>
  <si>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</si>
  <si>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</si>
  <si>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</si>
  <si>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</si>
  <si>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</si>
  <si>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</si>
  <si>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</si>
  <si>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</si>
  <si>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</si>
  <si>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</si>
  <si>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</si>
  <si>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</si>
  <si>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</si>
  <si>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</si>
  <si>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</si>
  <si>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</si>
  <si>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</si>
  <si>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</si>
  <si>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</si>
  <si>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</si>
  <si>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</si>
  <si>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</si>
  <si>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</si>
  <si>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</si>
  <si>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</si>
  <si>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</si>
  <si>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</si>
  <si>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</si>
  <si>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</si>
  <si>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</si>
  <si>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</si>
  <si>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</si>
  <si>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</si>
  <si>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</si>
  <si>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</si>
  <si>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</si>
  <si>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</si>
  <si>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</si>
  <si>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</si>
  <si>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</si>
  <si>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</si>
  <si>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</si>
  <si>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</si>
  <si>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</si>
  <si>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</si>
  <si>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</si>
  <si>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</si>
  <si>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</si>
  <si>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</si>
  <si>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</si>
  <si>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</si>
  <si>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</si>
  <si>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</si>
  <si>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</si>
  <si>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</si>
  <si>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</si>
  <si>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</si>
  <si>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</si>
  <si>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</si>
  <si>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</si>
  <si>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</si>
  <si>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</si>
  <si>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</si>
  <si>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</si>
  <si>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</si>
  <si>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</si>
  <si>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</si>
  <si>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</si>
  <si>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</si>
  <si>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</si>
  <si>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</si>
  <si>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</si>
  <si>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</si>
  <si>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</si>
  <si>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</si>
  <si>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</si>
  <si>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</si>
  <si>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</si>
  <si>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</si>
  <si>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</si>
  <si>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</si>
  <si>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</si>
  <si>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</si>
  <si>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</si>
  <si>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</si>
  <si>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</si>
  <si>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</si>
  <si>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</si>
  <si>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</si>
  <si>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</si>
  <si>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</si>
  <si>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</si>
  <si>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</si>
  <si>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</si>
  <si>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</si>
  <si>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</si>
  <si>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</si>
  <si>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</si>
  <si>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</si>
  <si>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</si>
  <si>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</si>
  <si>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</si>
  <si>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</si>
  <si>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</si>
  <si>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</si>
  <si>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</si>
  <si>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</si>
  <si>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</si>
  <si>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</si>
  <si>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</si>
  <si>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</si>
  <si>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</si>
  <si>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</si>
  <si>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</si>
  <si>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</si>
  <si>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</si>
  <si>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</si>
  <si>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</si>
  <si>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</si>
  <si>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</si>
  <si>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</si>
  <si>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</si>
  <si>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</si>
  <si>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</si>
  <si>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</si>
  <si>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</si>
  <si>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</si>
  <si>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</si>
  <si>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</si>
  <si>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</si>
  <si>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</si>
  <si>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</si>
  <si>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</si>
  <si>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</si>
  <si>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</si>
  <si>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</si>
  <si>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</si>
  <si>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</si>
  <si>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</si>
  <si>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</si>
  <si>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</si>
  <si>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</si>
  <si>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</si>
  <si>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</si>
  <si>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</si>
  <si>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</si>
  <si>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</si>
  <si>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</si>
  <si>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</si>
  <si>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</si>
  <si>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</si>
  <si>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</si>
  <si>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</si>
  <si>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</si>
  <si>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</si>
  <si>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</si>
  <si>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</si>
  <si>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</si>
  <si>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</si>
  <si>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</si>
  <si>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</si>
  <si>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</si>
  <si>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</si>
  <si>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</si>
  <si>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</si>
  <si>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</si>
  <si>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</si>
  <si>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</si>
  <si>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</si>
  <si>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</si>
  <si>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</si>
  <si>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</si>
  <si>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</si>
  <si>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</si>
  <si>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</si>
  <si>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</si>
  <si>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</si>
  <si>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</si>
  <si>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</si>
  <si>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</si>
  <si>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</si>
  <si>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</si>
  <si>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</si>
  <si>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</si>
  <si>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</si>
  <si>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</si>
  <si>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</si>
  <si>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</si>
  <si>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</si>
  <si>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</si>
  <si>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</si>
  <si>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</si>
  <si>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</si>
  <si>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</si>
  <si>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</si>
  <si>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</si>
  <si>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</si>
  <si>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</si>
  <si>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</si>
  <si>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</si>
  <si>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</si>
  <si>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</si>
  <si>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</si>
  <si>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</si>
  <si>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</si>
  <si>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</si>
  <si>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</si>
  <si>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</si>
  <si>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</si>
  <si>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</si>
  <si>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</si>
  <si>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</si>
  <si>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</si>
  <si>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</si>
  <si>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</si>
  <si>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</si>
  <si>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</si>
  <si>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</si>
  <si>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</si>
  <si>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</si>
  <si>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</si>
  <si>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</si>
  <si>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</si>
  <si>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</si>
  <si>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</si>
  <si>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</si>
  <si>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</si>
  <si>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</si>
  <si>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</si>
  <si>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</si>
  <si>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</si>
  <si>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</si>
  <si>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</si>
  <si>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</si>
  <si>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</si>
  <si>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</si>
  <si>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</si>
  <si>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</si>
  <si>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</si>
  <si>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</si>
  <si>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</si>
  <si>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</si>
  <si>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</si>
  <si>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</si>
  <si>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</si>
  <si>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</si>
  <si>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</si>
  <si>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</si>
  <si>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</si>
  <si>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</si>
  <si>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</si>
  <si>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</si>
  <si>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</si>
  <si>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</si>
  <si>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</si>
  <si>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</si>
  <si>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</si>
  <si>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</si>
  <si>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</si>
  <si>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</si>
  <si>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</si>
  <si>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</si>
  <si>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</si>
  <si>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</si>
  <si>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</si>
  <si>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</si>
  <si>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</si>
  <si>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</si>
  <si>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</si>
  <si>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</si>
  <si>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</si>
  <si>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</si>
  <si>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</si>
  <si>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</si>
  <si>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</si>
  <si>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</si>
  <si>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</si>
  <si>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</si>
  <si>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</si>
  <si>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</si>
  <si>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</si>
  <si>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</si>
  <si>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</si>
  <si>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</si>
  <si>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</si>
  <si>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</si>
  <si>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</si>
  <si>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</si>
  <si>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</si>
  <si>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</si>
  <si>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</si>
  <si>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</si>
  <si>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</si>
  <si>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</si>
  <si>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</si>
  <si>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</si>
  <si>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</si>
  <si>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</si>
  <si>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</si>
  <si>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</si>
  <si>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</si>
  <si>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</si>
  <si>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</si>
  <si>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</si>
  <si>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</si>
  <si>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</si>
  <si>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</si>
  <si>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</si>
  <si>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</si>
  <si>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</si>
  <si>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</si>
  <si>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</si>
  <si>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</si>
  <si>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</si>
  <si>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</si>
  <si>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</si>
  <si>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</si>
  <si>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</si>
  <si>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</si>
  <si>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</si>
  <si>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</si>
  <si>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</si>
  <si>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</si>
  <si>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</si>
  <si>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</si>
  <si>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</si>
  <si>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</si>
  <si>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</si>
  <si>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</si>
  <si>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</si>
  <si>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</si>
  <si>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</si>
  <si>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</si>
  <si>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</si>
  <si>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</si>
  <si>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</si>
  <si>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</si>
  <si>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</si>
  <si>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</si>
  <si>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</si>
  <si>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</si>
  <si>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</si>
  <si>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</si>
  <si>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</si>
  <si>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</si>
  <si>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</si>
  <si>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</si>
  <si>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</si>
  <si>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</si>
  <si>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</si>
  <si>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</si>
  <si>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</si>
  <si>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</si>
  <si>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</si>
  <si>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</si>
  <si>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</si>
  <si>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</si>
  <si>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</si>
  <si>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</si>
  <si>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</si>
  <si>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</si>
  <si>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</si>
  <si>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</si>
  <si>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</si>
  <si>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</si>
  <si>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</si>
  <si>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</si>
  <si>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</si>
  <si>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</si>
  <si>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</si>
  <si>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</si>
  <si>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</si>
  <si>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</si>
  <si>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</si>
  <si>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</si>
  <si>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</si>
  <si>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</si>
  <si>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</si>
  <si>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</si>
  <si>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</si>
  <si>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</si>
  <si>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</si>
  <si>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</si>
  <si>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</si>
  <si>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</si>
  <si>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</si>
  <si>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</si>
  <si>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</si>
  <si>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</si>
  <si>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</si>
  <si>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</si>
  <si>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</si>
  <si>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</si>
  <si>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</si>
  <si>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</si>
  <si>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</si>
  <si>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</si>
  <si>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</si>
  <si>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</si>
  <si>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</si>
  <si>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</si>
  <si>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</si>
  <si>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</si>
  <si>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</si>
  <si>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</si>
  <si>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</si>
  <si>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</si>
  <si>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</si>
  <si>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</si>
  <si>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</si>
  <si>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</si>
  <si>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</si>
  <si>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</si>
  <si>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</si>
  <si>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</si>
  <si>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</si>
  <si>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</si>
  <si>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</si>
  <si>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</si>
  <si>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</si>
  <si>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</si>
  <si>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</si>
  <si>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</si>
  <si>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</si>
  <si>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</si>
  <si>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</si>
  <si>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</si>
  <si>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</si>
  <si>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</si>
  <si>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</si>
  <si>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</si>
  <si>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</si>
  <si>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</si>
  <si>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</si>
  <si>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</si>
  <si>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</si>
  <si>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</si>
  <si>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</si>
  <si>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</si>
  <si>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</si>
  <si>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</si>
  <si>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</si>
  <si>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</si>
  <si>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</si>
  <si>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</si>
  <si>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</si>
  <si>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</si>
  <si>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</si>
  <si>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</si>
  <si>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</si>
  <si>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</si>
  <si>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</si>
  <si>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</si>
  <si>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</si>
  <si>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</si>
  <si>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</si>
  <si>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</si>
  <si>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</si>
  <si>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</si>
  <si>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</si>
  <si>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</si>
  <si>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</si>
  <si>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</si>
  <si>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</si>
  <si>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</si>
  <si>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</si>
  <si>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</si>
  <si>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</si>
  <si>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</si>
  <si>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</si>
  <si>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</si>
  <si>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</si>
  <si>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</si>
  <si>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</si>
  <si>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</si>
  <si>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</si>
  <si>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</si>
  <si>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</si>
  <si>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</si>
  <si>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</si>
  <si>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</si>
  <si>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</si>
  <si>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</si>
  <si>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</si>
  <si>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</si>
  <si>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</si>
  <si>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</si>
  <si>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</si>
  <si>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</si>
  <si>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</si>
  <si>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</si>
  <si>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</si>
  <si>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</si>
  <si>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</si>
  <si>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</si>
  <si>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</si>
  <si>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</si>
  <si>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</si>
  <si>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</si>
  <si>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</si>
  <si>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</si>
  <si>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</si>
  <si>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</si>
  <si>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</si>
  <si>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</si>
  <si>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</si>
  <si>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</si>
  <si>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</si>
  <si>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</si>
  <si>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</si>
  <si>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</si>
  <si>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</si>
  <si>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</si>
  <si>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</si>
  <si>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</si>
  <si>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</si>
  <si>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</si>
  <si>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</si>
  <si>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</si>
  <si>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</si>
  <si>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</si>
  <si>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</si>
  <si>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</si>
  <si>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</si>
  <si>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</si>
  <si>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</si>
  <si>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</si>
  <si>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</si>
  <si>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</si>
  <si>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</si>
  <si>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</si>
  <si>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</si>
  <si>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</si>
  <si>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</si>
  <si>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</si>
  <si>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</si>
  <si>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</si>
  <si>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</si>
  <si>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</si>
  <si>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</si>
  <si>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</si>
  <si>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</si>
  <si>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</si>
  <si>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</si>
  <si>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</si>
  <si>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</si>
  <si>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</si>
  <si>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</si>
  <si>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</si>
  <si>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</si>
  <si>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</si>
  <si>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</si>
  <si>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</si>
  <si>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</si>
  <si>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</si>
  <si>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</si>
  <si>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</si>
  <si>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</si>
  <si>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</si>
  <si>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</si>
  <si>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</si>
  <si>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</si>
  <si>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</si>
  <si>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</si>
  <si>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</si>
  <si>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</si>
  <si>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</si>
  <si>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</si>
  <si>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</si>
  <si>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</si>
  <si>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</si>
  <si>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</si>
  <si>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</si>
  <si>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</si>
  <si>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</si>
  <si>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</si>
  <si>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</si>
  <si>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</si>
  <si>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</si>
  <si>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</si>
  <si>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</si>
  <si>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</si>
  <si>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</si>
  <si>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</si>
  <si>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</si>
  <si>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</si>
  <si>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</si>
  <si>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</si>
  <si>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</si>
  <si>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</si>
  <si>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</si>
  <si>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</si>
  <si>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</si>
  <si>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</si>
  <si>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</si>
  <si>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</si>
  <si>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</si>
  <si>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</si>
  <si>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</si>
  <si>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</si>
  <si>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</si>
  <si>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</si>
  <si>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</si>
  <si>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</si>
  <si>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</si>
  <si>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</si>
  <si>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</si>
  <si>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</si>
  <si>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</si>
  <si>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</si>
  <si>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</si>
  <si>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</si>
  <si>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</si>
  <si>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</si>
  <si>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</si>
  <si>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</si>
  <si>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</si>
  <si>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</si>
  <si>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</si>
  <si>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</si>
  <si>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</si>
  <si>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</si>
  <si>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</si>
  <si>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</si>
  <si>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</si>
  <si>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</si>
  <si>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</si>
  <si>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</si>
  <si>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</si>
  <si>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</si>
  <si>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</si>
  <si>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</si>
  <si>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</si>
  <si>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</si>
  <si>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</si>
  <si>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</si>
  <si>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</si>
  <si>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</si>
  <si>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</si>
  <si>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</si>
  <si>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</si>
  <si>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</si>
  <si>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</si>
  <si>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</si>
  <si>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</si>
  <si>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</si>
  <si>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</si>
  <si>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</si>
  <si>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</si>
  <si>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</si>
  <si>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</si>
  <si>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</si>
  <si>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</si>
  <si>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</si>
  <si>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</si>
  <si>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</si>
  <si>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</si>
  <si>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</si>
  <si>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</si>
  <si>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</si>
  <si>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</si>
  <si>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</si>
  <si>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</si>
  <si>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</si>
  <si>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</si>
  <si>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</si>
  <si>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</si>
  <si>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</si>
  <si>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</si>
  <si>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</si>
  <si>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</si>
  <si>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</si>
  <si>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</si>
  <si>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</si>
  <si>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</si>
  <si>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</si>
  <si>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</si>
  <si>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</si>
  <si>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</si>
  <si>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</si>
  <si>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</si>
  <si>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</si>
  <si>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</si>
  <si>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</si>
  <si>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</si>
  <si>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</si>
  <si>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</si>
  <si>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</si>
  <si>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</si>
  <si>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</si>
  <si>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</si>
  <si>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</si>
  <si>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</si>
  <si>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</si>
  <si>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</si>
  <si>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</si>
  <si>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</si>
  <si>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</si>
  <si>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</si>
  <si>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</si>
  <si>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</si>
  <si>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</si>
  <si>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</si>
  <si>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</si>
  <si>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</si>
  <si>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</si>
  <si>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</si>
  <si>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</si>
  <si>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</si>
  <si>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</si>
  <si>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</si>
  <si>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</si>
  <si>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</si>
  <si>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</si>
  <si>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</si>
  <si>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</si>
  <si>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</si>
  <si>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</si>
  <si>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</si>
  <si>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</si>
  <si>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</si>
  <si>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</si>
  <si>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</si>
  <si>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</si>
  <si>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</si>
  <si>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</si>
  <si>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</si>
  <si>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</si>
  <si>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</si>
  <si>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</si>
  <si>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</si>
  <si>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</si>
  <si>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</si>
  <si>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</si>
  <si>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</si>
  <si>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</si>
  <si>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</si>
  <si>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</si>
  <si>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</si>
  <si>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</si>
  <si>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</si>
  <si>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</si>
  <si>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</si>
  <si>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</si>
  <si>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</si>
  <si>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</si>
  <si>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</si>
  <si>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</si>
  <si>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</si>
  <si>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</si>
  <si>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</si>
  <si>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</si>
  <si>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</si>
  <si>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</si>
  <si>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</si>
  <si>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</si>
  <si>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</si>
  <si>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</si>
  <si>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</si>
  <si>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</si>
  <si>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</si>
  <si>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</si>
  <si>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</si>
  <si>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</si>
  <si>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</si>
  <si>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</si>
  <si>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</si>
  <si>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</si>
  <si>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</si>
  <si>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</si>
  <si>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</si>
  <si>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</si>
  <si>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</si>
  <si>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</si>
  <si>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</si>
  <si>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</si>
  <si>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</si>
  <si>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</si>
  <si>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</si>
  <si>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</si>
  <si>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</si>
  <si>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</si>
  <si>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</si>
  <si>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</si>
  <si>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</si>
  <si>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</si>
  <si>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</si>
  <si>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</si>
  <si>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</si>
  <si>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</si>
  <si>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</si>
  <si>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</si>
  <si>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</si>
  <si>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</si>
  <si>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</si>
  <si>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</si>
  <si>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</si>
  <si>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</si>
  <si>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</si>
  <si>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</si>
  <si>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</si>
  <si>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</si>
  <si>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</si>
  <si>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</si>
  <si>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</si>
  <si>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</si>
  <si>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</si>
  <si>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</si>
  <si>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</si>
  <si>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</si>
  <si>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</si>
  <si>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</si>
  <si>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</si>
  <si>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</si>
  <si>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</si>
  <si>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</si>
  <si>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</si>
  <si>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</si>
  <si>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</si>
  <si>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</si>
  <si>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</si>
  <si>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</si>
  <si>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</si>
  <si>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</si>
  <si>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</si>
  <si>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</si>
  <si>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</si>
  <si>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</si>
  <si>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</si>
  <si>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</si>
  <si>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</si>
  <si>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</si>
  <si>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</si>
  <si>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</si>
  <si>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</si>
  <si>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</si>
  <si>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</si>
  <si>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</si>
  <si>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</si>
  <si>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</si>
  <si>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</si>
  <si>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</si>
  <si>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</si>
  <si>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</si>
  <si>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</si>
  <si>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</si>
  <si>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</si>
  <si>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</si>
  <si>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</si>
  <si>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</si>
  <si>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</si>
  <si>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</si>
  <si>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</si>
  <si>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</si>
  <si>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</si>
  <si>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</si>
  <si>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</si>
  <si>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</si>
  <si>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</si>
  <si>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</si>
  <si>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</si>
  <si>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</si>
  <si>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</si>
  <si>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</si>
  <si>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</si>
  <si>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</si>
  <si>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</si>
  <si>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</si>
  <si>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</si>
  <si>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</si>
  <si>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</si>
  <si>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</si>
  <si>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</si>
  <si>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</si>
  <si>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</si>
  <si>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</si>
  <si>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</si>
  <si>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</si>
  <si>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</si>
  <si>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</si>
  <si>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</si>
  <si>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</si>
  <si>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</si>
  <si>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</si>
  <si>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</si>
  <si>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</si>
  <si>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</si>
  <si>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</si>
  <si>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</si>
  <si>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</si>
  <si>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</si>
  <si>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</si>
  <si>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</si>
  <si>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</si>
  <si>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</si>
  <si>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</si>
  <si>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</si>
  <si>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</si>
  <si>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</si>
  <si>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</si>
  <si>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</si>
  <si>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</si>
  <si>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</si>
  <si>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</si>
  <si>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</si>
  <si>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</si>
  <si>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</si>
  <si>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</si>
  <si>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</si>
  <si>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</si>
  <si>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</si>
  <si>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</si>
  <si>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</si>
  <si>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</si>
  <si>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</si>
  <si>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</si>
  <si>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</si>
  <si>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</si>
  <si>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</si>
  <si>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</si>
  <si>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</si>
  <si>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</si>
  <si>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</si>
  <si>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</si>
  <si>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</si>
  <si>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</si>
  <si>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</si>
  <si>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</si>
  <si>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</si>
  <si>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</si>
  <si>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</si>
  <si>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</si>
  <si>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</si>
  <si>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</si>
  <si>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</si>
  <si>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</si>
  <si>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</si>
  <si>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</si>
  <si>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</si>
  <si>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</si>
  <si>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</si>
  <si>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</si>
  <si>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</si>
  <si>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</si>
  <si>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</si>
  <si>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</si>
  <si>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</si>
  <si>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</si>
  <si>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</si>
  <si>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</si>
  <si>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</si>
  <si>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</si>
  <si>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</si>
  <si>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</si>
  <si>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</si>
  <si>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</si>
  <si>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</si>
  <si>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</si>
  <si>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</si>
  <si>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</si>
  <si>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</si>
  <si>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</si>
  <si>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</si>
  <si>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</si>
  <si>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</si>
  <si>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</si>
  <si>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</si>
  <si>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</si>
  <si>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</si>
  <si>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</si>
  <si>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</si>
  <si>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</si>
  <si>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</si>
  <si>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</si>
  <si>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</si>
  <si>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</si>
  <si>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</si>
  <si>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</si>
  <si>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</si>
  <si>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</si>
  <si>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</si>
  <si>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</si>
  <si>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</si>
  <si>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</si>
  <si>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</si>
  <si>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</si>
  <si>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</si>
  <si>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</si>
  <si>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</si>
  <si>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</si>
  <si>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</si>
  <si>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</si>
  <si>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</si>
  <si>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</si>
  <si>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</si>
  <si>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</si>
  <si>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</si>
  <si>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</si>
  <si>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</si>
  <si>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</si>
  <si>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</si>
  <si>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</si>
  <si>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</si>
  <si>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</si>
  <si>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</si>
  <si>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</si>
  <si>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</si>
  <si>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</si>
  <si>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</si>
  <si>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</si>
  <si>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</si>
  <si>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</si>
  <si>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</si>
  <si>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</si>
  <si>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</si>
  <si>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</si>
  <si>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</si>
  <si>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</si>
  <si>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</si>
  <si>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</si>
  <si>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</si>
  <si>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</si>
  <si>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</si>
  <si>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</si>
  <si>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</si>
  <si>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</si>
  <si>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</si>
  <si>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</si>
  <si>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</si>
  <si>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</si>
  <si>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</si>
  <si>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</si>
  <si>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</si>
  <si>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</si>
  <si>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</si>
  <si>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</si>
  <si>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</si>
  <si>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</si>
  <si>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</si>
  <si>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</si>
  <si>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</si>
  <si>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</si>
  <si>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</si>
  <si>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</si>
  <si>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</si>
  <si>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</si>
  <si>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</si>
  <si>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</si>
  <si>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</si>
  <si>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</si>
  <si>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</si>
  <si>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</si>
  <si>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</si>
  <si>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</si>
  <si>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</si>
  <si>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</si>
  <si>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</si>
  <si>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</si>
  <si>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</si>
  <si>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</si>
  <si>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</si>
  <si>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</si>
  <si>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</si>
  <si>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</si>
  <si>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</si>
  <si>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</si>
  <si>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</si>
  <si>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</si>
  <si>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</si>
  <si>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</si>
  <si>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</si>
  <si>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</si>
  <si>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</si>
  <si>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</si>
  <si>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</si>
  <si>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</si>
  <si>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</si>
  <si>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</si>
  <si>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</si>
  <si>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</si>
  <si>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</si>
  <si>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</si>
  <si>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</si>
  <si>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</si>
  <si>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</si>
  <si>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</si>
  <si>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</si>
  <si>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</si>
  <si>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</si>
  <si>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</si>
  <si>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</si>
  <si>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</si>
  <si>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</si>
  <si>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</si>
  <si>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</si>
  <si>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</si>
  <si>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</si>
  <si>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</si>
  <si>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</si>
  <si>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</si>
  <si>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</si>
  <si>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</si>
  <si>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</si>
  <si>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</si>
  <si>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</si>
  <si>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</si>
  <si>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</si>
  <si>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</si>
  <si>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</si>
  <si>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</si>
  <si>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</si>
  <si>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</si>
  <si>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</si>
  <si>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</si>
  <si>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</si>
  <si>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</si>
  <si>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</si>
  <si>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</si>
  <si>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</si>
  <si>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</si>
  <si>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</si>
  <si>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</si>
  <si>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</si>
  <si>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</si>
  <si>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</si>
  <si>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</si>
  <si>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</si>
  <si>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</si>
  <si>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</si>
  <si>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</si>
  <si>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</si>
  <si>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</si>
  <si>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</si>
  <si>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</si>
  <si>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</si>
  <si>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</si>
  <si>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</si>
  <si>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</si>
  <si>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</si>
  <si>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</si>
  <si>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</si>
  <si>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</si>
  <si>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</si>
  <si>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</si>
  <si>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</si>
  <si>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</si>
  <si>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</si>
  <si>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</si>
  <si>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</si>
  <si>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</si>
  <si>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</si>
  <si>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</si>
  <si>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</si>
  <si>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</si>
  <si>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</si>
  <si>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</si>
  <si>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</si>
  <si>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</si>
  <si>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</si>
  <si>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</si>
  <si>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</si>
  <si>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</si>
  <si>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</si>
  <si>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</si>
  <si>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</si>
  <si>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</si>
  <si>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</si>
  <si>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</si>
  <si>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</si>
  <si>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</si>
  <si>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</si>
  <si>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</si>
  <si>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</si>
  <si>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</si>
  <si>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</si>
  <si>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</si>
  <si>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</si>
  <si>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</si>
  <si>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</si>
  <si>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</si>
  <si>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</si>
  <si>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</si>
  <si>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</si>
  <si>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</si>
  <si>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</si>
  <si>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</si>
  <si>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</si>
  <si>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</si>
  <si>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</si>
  <si>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</si>
  <si>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</si>
  <si>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</si>
  <si>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</si>
  <si>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</si>
  <si>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</si>
  <si>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</si>
  <si>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</si>
  <si>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</si>
  <si>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</si>
  <si>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</si>
  <si>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</si>
  <si>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</si>
  <si>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</si>
  <si>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</si>
  <si>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</si>
  <si>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</si>
  <si>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</si>
  <si>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</si>
  <si>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</si>
  <si>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</si>
  <si>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</si>
  <si>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</si>
  <si>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</si>
  <si>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</si>
  <si>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</si>
  <si>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</si>
  <si>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</si>
  <si>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</si>
  <si>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</si>
  <si>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</si>
  <si>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</si>
  <si>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</si>
  <si>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</si>
  <si>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</si>
  <si>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</si>
  <si>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</si>
  <si>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</si>
  <si>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</si>
  <si>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</si>
  <si>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</si>
  <si>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</si>
  <si>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</si>
  <si>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</si>
  <si>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</si>
  <si>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</si>
  <si>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</si>
  <si>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</si>
  <si>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</si>
  <si>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</si>
  <si>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</si>
  <si>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</si>
  <si>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</si>
  <si>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</si>
  <si>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</si>
  <si>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</si>
  <si>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</si>
  <si>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</si>
  <si>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</si>
  <si>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</si>
  <si>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</si>
  <si>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</si>
  <si>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</si>
  <si>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</si>
  <si>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</si>
  <si>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</si>
  <si>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</si>
  <si>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</si>
  <si>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</si>
  <si>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</si>
  <si>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</si>
  <si>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</si>
  <si>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</si>
  <si>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</si>
  <si>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</si>
  <si>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</si>
  <si>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</si>
  <si>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</si>
  <si>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</si>
  <si>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</si>
  <si>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</si>
  <si>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</si>
  <si>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</si>
  <si>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</si>
  <si>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</si>
  <si>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</si>
  <si>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</si>
  <si>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</si>
  <si>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</si>
  <si>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</si>
  <si>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</si>
  <si>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</si>
  <si>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</si>
  <si>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</si>
  <si>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</si>
  <si>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</si>
  <si>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</si>
  <si>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</si>
  <si>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</si>
  <si>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</si>
  <si>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</si>
  <si>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</si>
  <si>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</si>
  <si>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</si>
  <si>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</si>
  <si>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</si>
  <si>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</si>
  <si>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</si>
  <si>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</si>
  <si>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</si>
  <si>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</si>
  <si>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</si>
  <si>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</si>
  <si>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</si>
  <si>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</si>
  <si>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</si>
  <si>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</si>
  <si>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</si>
  <si>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</si>
  <si>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</si>
  <si>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</si>
  <si>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</si>
  <si>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</si>
  <si>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</si>
  <si>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</si>
  <si>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</si>
  <si>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</si>
  <si>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</si>
  <si>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</si>
  <si>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</si>
  <si>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</si>
  <si>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</si>
  <si>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</si>
  <si>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</si>
  <si>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</si>
  <si>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</si>
  <si>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</si>
  <si>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</si>
  <si>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</si>
  <si>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</si>
  <si>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</si>
  <si>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</si>
  <si>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</si>
  <si>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</si>
  <si>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</si>
  <si>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</si>
  <si>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</si>
  <si>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</si>
  <si>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</si>
  <si>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</si>
  <si>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</si>
  <si>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</si>
  <si>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</si>
  <si>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</si>
  <si>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</si>
  <si>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</si>
  <si>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</si>
  <si>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</si>
  <si>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</si>
  <si>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</si>
  <si>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</si>
  <si>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</si>
  <si>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</si>
  <si>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</si>
  <si>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</si>
  <si>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</si>
  <si>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</si>
  <si>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</si>
  <si>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</si>
  <si>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</si>
  <si>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</si>
  <si>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</si>
  <si>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</si>
  <si>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</si>
  <si>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</si>
  <si>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</si>
  <si>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</si>
  <si>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</si>
  <si>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</si>
  <si>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</si>
  <si>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</si>
  <si>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</si>
  <si>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</si>
  <si>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</si>
  <si>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</si>
  <si>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</si>
  <si>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</si>
  <si>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</si>
  <si>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</si>
  <si>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</si>
  <si>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</si>
  <si>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</si>
  <si>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</si>
  <si>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</si>
  <si>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</si>
  <si>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</si>
  <si>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</si>
  <si>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</si>
  <si>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</si>
  <si>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</si>
  <si>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</si>
  <si>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</si>
  <si>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</si>
  <si>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</si>
  <si>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</si>
  <si>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</si>
  <si>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</si>
  <si>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</si>
  <si>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</si>
  <si>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</si>
  <si>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</si>
  <si>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</si>
  <si>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</si>
  <si>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</si>
  <si>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</si>
  <si>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</si>
  <si>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</si>
  <si>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</si>
  <si>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</si>
  <si>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</si>
  <si>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</si>
  <si>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</si>
  <si>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</si>
  <si>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</si>
  <si>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</si>
  <si>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</si>
  <si>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</si>
  <si>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</si>
  <si>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</si>
  <si>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</si>
  <si>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</si>
  <si>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</si>
  <si>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</si>
  <si>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</si>
  <si>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</si>
  <si>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</si>
  <si>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</si>
  <si>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</si>
  <si>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</si>
  <si>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</si>
  <si>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</si>
  <si>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</si>
  <si>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</si>
  <si>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</si>
  <si>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</si>
  <si>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</si>
  <si>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</si>
  <si>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</si>
  <si>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</si>
  <si>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</si>
  <si>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</si>
  <si>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</si>
  <si>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</si>
  <si>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</si>
  <si>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</si>
  <si>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</si>
  <si>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</si>
  <si>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</si>
  <si>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</si>
  <si>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</si>
  <si>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</si>
  <si>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</si>
  <si>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</si>
  <si>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</si>
  <si>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</si>
  <si>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</si>
  <si>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</si>
  <si>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</si>
  <si>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</si>
  <si>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</si>
  <si>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</si>
  <si>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</si>
  <si>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</si>
  <si>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</si>
  <si>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</si>
  <si>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</si>
  <si>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</si>
  <si>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</si>
  <si>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</si>
  <si>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</si>
  <si>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</si>
  <si>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</si>
  <si>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</si>
  <si>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</si>
  <si>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</si>
  <si>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</si>
  <si>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</si>
  <si>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</si>
  <si>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</si>
  <si>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</si>
  <si>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</si>
  <si>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</si>
  <si>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</si>
  <si>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</si>
  <si>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</si>
  <si>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</si>
  <si>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</si>
  <si>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</si>
  <si>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</si>
  <si>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</si>
  <si>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</si>
  <si>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</si>
  <si>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</si>
  <si>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</si>
  <si>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</si>
  <si>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</si>
  <si>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</si>
  <si>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</si>
  <si>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</si>
  <si>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</si>
  <si>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</si>
  <si>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</si>
  <si>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</si>
  <si>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</si>
  <si>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</si>
  <si>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</si>
  <si>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</si>
  <si>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</si>
  <si>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</si>
  <si>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</si>
  <si>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</si>
  <si>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</si>
  <si>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</si>
  <si>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</si>
  <si>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</si>
  <si>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</si>
  <si>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</si>
  <si>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</si>
  <si>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</si>
  <si>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</si>
  <si>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</si>
  <si>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</si>
  <si>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</si>
  <si>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</si>
  <si>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</si>
  <si>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</si>
  <si>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</si>
  <si>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</si>
  <si>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</si>
  <si>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</si>
  <si>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</si>
  <si>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</si>
  <si>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</si>
  <si>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</si>
  <si>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</si>
  <si>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</si>
  <si>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</si>
  <si>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</si>
  <si>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</si>
  <si>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</si>
  <si>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</si>
  <si>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</si>
  <si>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</si>
  <si>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</si>
  <si>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</si>
  <si>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</si>
  <si>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</si>
  <si>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</si>
  <si>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</si>
  <si>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</si>
  <si>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</si>
  <si>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</si>
  <si>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</si>
  <si>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</si>
  <si>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</si>
  <si>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</si>
  <si>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</si>
  <si>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</si>
  <si>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</si>
  <si>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</si>
  <si>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</si>
  <si>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</si>
  <si>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</si>
  <si>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</si>
  <si>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</si>
  <si>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</si>
  <si>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</si>
  <si>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</si>
  <si>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</si>
  <si>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</si>
  <si>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</si>
  <si>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</si>
  <si>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</si>
  <si>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</si>
  <si>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</si>
  <si>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</si>
  <si>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</si>
  <si>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</si>
  <si>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</si>
  <si>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</si>
  <si>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</si>
  <si>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</si>
  <si>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</si>
  <si>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</si>
  <si>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</si>
  <si>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</si>
  <si>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</si>
  <si>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</si>
  <si>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</si>
  <si>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</si>
  <si>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</si>
  <si>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</si>
  <si>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</si>
  <si>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</si>
  <si>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</si>
  <si>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</si>
  <si>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</si>
  <si>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</si>
  <si>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</si>
  <si>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</si>
  <si>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</si>
  <si>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</si>
  <si>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</si>
  <si>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</si>
  <si>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</si>
  <si>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</si>
  <si>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</si>
  <si>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</si>
  <si>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</si>
  <si>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</si>
  <si>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</si>
  <si>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</si>
  <si>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</si>
  <si>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</si>
  <si>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</si>
  <si>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</si>
  <si>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</si>
  <si>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</si>
  <si>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</si>
  <si>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</si>
  <si>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</si>
  <si>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</si>
  <si>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</si>
  <si>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</si>
  <si>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</si>
  <si>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</si>
  <si>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</si>
  <si>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</si>
  <si>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</si>
  <si>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</si>
  <si>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</si>
  <si>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</si>
  <si>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</si>
  <si>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</si>
  <si>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</si>
  <si>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</si>
  <si>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</si>
  <si>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</si>
  <si>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</si>
  <si>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</si>
  <si>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</si>
  <si>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</si>
  <si>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</si>
  <si>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</si>
  <si>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</si>
  <si>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</si>
  <si>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</si>
  <si>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</si>
  <si>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</si>
  <si>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</si>
  <si>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</si>
  <si>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</si>
  <si>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</si>
  <si>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</si>
  <si>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</si>
  <si>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</si>
  <si>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</si>
  <si>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</si>
  <si>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</si>
  <si>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</si>
  <si>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</si>
  <si>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</si>
  <si>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</si>
  <si>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</si>
  <si>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</si>
  <si>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</si>
  <si>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</si>
  <si>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</si>
  <si>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</si>
  <si>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</si>
  <si>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</si>
  <si>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</si>
  <si>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</si>
  <si>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</si>
  <si>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</si>
  <si>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</si>
  <si>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</si>
  <si>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</si>
  <si>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</si>
  <si>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</si>
  <si>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</si>
  <si>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</si>
  <si>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</si>
  <si>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</si>
  <si>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</si>
  <si>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</si>
  <si>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</si>
  <si>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</si>
  <si>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</si>
  <si>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</si>
  <si>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</si>
  <si>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</si>
  <si>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</si>
  <si>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</si>
  <si>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</si>
  <si>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</si>
  <si>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</si>
  <si>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</si>
  <si>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</si>
  <si>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</si>
  <si>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</si>
  <si>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</si>
  <si>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</si>
  <si>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</si>
  <si>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</si>
  <si>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</si>
  <si>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</si>
  <si>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</si>
  <si>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</si>
  <si>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</si>
  <si>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</si>
  <si>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</si>
  <si>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</si>
  <si>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</si>
  <si>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</si>
  <si>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</si>
  <si>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</si>
  <si>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</si>
  <si>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</si>
  <si>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</si>
  <si>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</si>
  <si>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</si>
  <si>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</si>
  <si>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</si>
  <si>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</si>
  <si>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</si>
  <si>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</si>
  <si>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</si>
  <si>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</si>
  <si>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</si>
  <si>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</si>
  <si>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</si>
  <si>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</si>
  <si>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</si>
  <si>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</si>
  <si>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</si>
  <si>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</si>
  <si>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</si>
  <si>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</si>
  <si>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</si>
  <si>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</si>
  <si>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</si>
  <si>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</si>
  <si>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</si>
  <si>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</si>
  <si>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</si>
  <si>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</si>
  <si>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</si>
  <si>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</si>
  <si>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</si>
  <si>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</si>
  <si>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</si>
  <si>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</si>
  <si>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</si>
  <si>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</si>
  <si>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</si>
  <si>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</si>
  <si>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</si>
  <si>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</si>
  <si>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</si>
  <si>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</si>
  <si>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</si>
  <si>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</si>
  <si>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</si>
  <si>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</si>
  <si>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</si>
  <si>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</si>
  <si>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</si>
  <si>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</si>
  <si>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</si>
  <si>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</si>
  <si>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</si>
  <si>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</si>
  <si>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</si>
  <si>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</si>
  <si>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</si>
  <si>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</si>
  <si>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</si>
  <si>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</si>
  <si>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</si>
  <si>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</si>
  <si>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</si>
  <si>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</si>
  <si>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</si>
  <si>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</si>
  <si>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</si>
  <si>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</si>
  <si>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</si>
  <si>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</si>
  <si>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</si>
  <si>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</si>
  <si>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</si>
  <si>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</si>
  <si>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</si>
  <si>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</si>
  <si>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</si>
  <si>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</si>
  <si>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</si>
  <si>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</si>
  <si>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</si>
  <si>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</si>
  <si>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</si>
  <si>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</si>
  <si>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</si>
  <si>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</si>
  <si>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</si>
  <si>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</si>
  <si>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</si>
  <si>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</si>
  <si>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</si>
  <si>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</si>
  <si>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</si>
  <si>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</si>
  <si>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</si>
  <si>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</si>
  <si>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</si>
  <si>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</si>
  <si>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</si>
  <si>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</si>
  <si>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</si>
  <si>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</si>
  <si>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</si>
  <si>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</si>
  <si>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</si>
  <si>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</si>
  <si>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</si>
  <si>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</si>
  <si>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</si>
  <si>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</si>
  <si>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</si>
  <si>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</si>
  <si>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</si>
  <si>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</si>
  <si>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</si>
  <si>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</si>
  <si>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</si>
  <si>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</si>
  <si>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</si>
  <si>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</si>
  <si>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</si>
  <si>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</si>
  <si>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</si>
  <si>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</si>
  <si>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</si>
  <si>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</si>
  <si>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</si>
  <si>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</si>
  <si>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</si>
  <si>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</si>
  <si>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</si>
  <si>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</si>
  <si>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</si>
  <si>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</si>
  <si>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</si>
  <si>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</si>
  <si>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</si>
  <si>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</si>
  <si>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</si>
  <si>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</si>
  <si>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</si>
  <si>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</si>
  <si>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</si>
  <si>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</si>
  <si>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</si>
  <si>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</si>
  <si>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</si>
  <si>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</si>
  <si>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</si>
  <si>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</si>
  <si>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</si>
  <si>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</si>
  <si>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</si>
  <si>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</si>
  <si>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</si>
  <si>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</si>
  <si>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</si>
  <si>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</si>
  <si>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</si>
  <si>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</si>
  <si>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</si>
  <si>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</si>
  <si>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</si>
  <si>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</si>
  <si>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</si>
  <si>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</si>
  <si>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</si>
  <si>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</si>
  <si>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</si>
  <si>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</si>
  <si>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</si>
  <si>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</si>
  <si>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</si>
  <si>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</si>
  <si>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</si>
  <si>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</si>
  <si>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</si>
  <si>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</si>
  <si>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</si>
  <si>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</si>
  <si>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</si>
  <si>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</si>
  <si>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</si>
  <si>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</si>
  <si>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</si>
  <si>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</si>
  <si>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</si>
  <si>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</si>
  <si>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</si>
  <si>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</si>
  <si>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</si>
  <si>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</si>
  <si>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</si>
  <si>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</si>
  <si>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</si>
  <si>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</si>
  <si>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</si>
  <si>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</si>
  <si>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</si>
  <si>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</si>
  <si>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</si>
  <si>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</si>
  <si>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</si>
  <si>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</si>
  <si>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</si>
  <si>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</si>
  <si>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</si>
  <si>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</si>
  <si>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</si>
  <si>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</si>
  <si>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</si>
  <si>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</si>
  <si>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</si>
  <si>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</si>
  <si>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</si>
  <si>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</si>
  <si>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</si>
  <si>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</si>
  <si>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</si>
  <si>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</si>
  <si>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</si>
  <si>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</si>
  <si>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</si>
  <si>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</si>
  <si>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</si>
  <si>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</si>
  <si>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</si>
  <si>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</si>
  <si>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</si>
  <si>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</si>
  <si>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</si>
  <si>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</si>
  <si>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</si>
  <si>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</si>
  <si>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</si>
  <si>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</si>
  <si>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</si>
  <si>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</si>
  <si>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</si>
  <si>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</si>
  <si>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</si>
  <si>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</si>
  <si>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</si>
  <si>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</si>
  <si>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</si>
  <si>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</si>
  <si>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</si>
  <si>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</si>
  <si>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</si>
  <si>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</si>
  <si>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</si>
  <si>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</si>
  <si>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</si>
  <si>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</si>
  <si>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</si>
  <si>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</si>
  <si>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</si>
  <si>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</si>
  <si>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</si>
  <si>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</si>
  <si>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</si>
  <si>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</si>
  <si>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</si>
  <si>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</si>
  <si>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</si>
  <si>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</si>
  <si>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</si>
  <si>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</si>
  <si>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</si>
  <si>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</si>
  <si>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</si>
  <si>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</si>
  <si>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</si>
  <si>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</si>
  <si>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</si>
  <si>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</si>
  <si>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</si>
  <si>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</si>
  <si>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</si>
  <si>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</si>
  <si>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</si>
  <si>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</si>
  <si>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</si>
  <si>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</si>
  <si>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</si>
  <si>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</si>
  <si>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</si>
  <si>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</si>
  <si>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</si>
  <si>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</si>
  <si>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</si>
  <si>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</si>
  <si>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</si>
  <si>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</si>
  <si>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</si>
  <si>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</si>
  <si>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</si>
  <si>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</si>
  <si>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</si>
  <si>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</si>
  <si>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</si>
  <si>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</si>
  <si>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</si>
  <si>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</si>
  <si>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</si>
  <si>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</si>
  <si>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</si>
  <si>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</si>
  <si>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</si>
  <si>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</si>
  <si>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</si>
  <si>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</si>
  <si>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</si>
  <si>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</si>
  <si>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</si>
  <si>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</si>
  <si>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</si>
  <si>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</si>
  <si>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</si>
  <si>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</si>
  <si>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</si>
  <si>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</si>
  <si>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</si>
  <si>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</si>
  <si>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</si>
  <si>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</si>
  <si>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</si>
  <si>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</si>
  <si>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</si>
  <si>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</si>
  <si>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</si>
  <si>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</si>
  <si>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</si>
  <si>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</si>
  <si>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</si>
  <si>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</si>
  <si>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</si>
  <si>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</si>
  <si>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</si>
  <si>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</si>
  <si>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</si>
  <si>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</si>
  <si>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</si>
  <si>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</si>
  <si>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</si>
  <si>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</si>
  <si>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</si>
  <si>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</si>
  <si>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</si>
  <si>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</si>
  <si>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</si>
  <si>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</si>
  <si>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</si>
  <si>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</si>
  <si>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</si>
  <si>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</si>
  <si>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</si>
  <si>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</si>
  <si>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</si>
  <si>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</si>
  <si>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</si>
  <si>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</si>
  <si>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</si>
  <si>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</si>
  <si>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</si>
  <si>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</si>
  <si>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</si>
  <si>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</si>
  <si>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</si>
  <si>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</si>
  <si>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</si>
  <si>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</si>
  <si>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</si>
  <si>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</si>
  <si>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</si>
  <si>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</si>
  <si>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</si>
  <si>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</si>
  <si>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</si>
  <si>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</si>
  <si>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</si>
  <si>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</si>
  <si>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</si>
  <si>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</si>
  <si>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</si>
  <si>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</si>
  <si>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</si>
  <si>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</si>
  <si>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</si>
  <si>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</si>
  <si>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</si>
  <si>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</si>
  <si>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</si>
  <si>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</si>
  <si>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</si>
  <si>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</si>
  <si>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</si>
  <si>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</si>
  <si>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</si>
  <si>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</si>
  <si>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</si>
  <si>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</si>
  <si>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</si>
  <si>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</si>
  <si>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</si>
  <si>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</si>
  <si>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</si>
  <si>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</si>
  <si>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</si>
  <si>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</si>
  <si>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</si>
  <si>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</si>
  <si>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</si>
  <si>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</si>
  <si>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</si>
  <si>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</si>
  <si>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</si>
  <si>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</si>
  <si>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</si>
  <si>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</si>
  <si>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</si>
  <si>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</si>
  <si>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</si>
  <si>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</si>
  <si>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</si>
  <si>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</si>
  <si>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</si>
  <si>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</si>
  <si>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</si>
  <si>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</si>
  <si>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</si>
  <si>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</si>
  <si>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</si>
  <si>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</si>
  <si>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</si>
  <si>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</si>
  <si>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</si>
  <si>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</si>
  <si>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</si>
  <si>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</si>
  <si>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</si>
  <si>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</si>
  <si>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</si>
  <si>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</si>
  <si>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</si>
  <si>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</si>
  <si>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</si>
  <si>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</si>
  <si>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</si>
  <si>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</si>
  <si>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</si>
  <si>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</si>
  <si>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</si>
  <si>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</si>
  <si>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</si>
  <si>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</si>
  <si>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</si>
  <si>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</si>
  <si>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</si>
  <si>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</si>
  <si>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</si>
  <si>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</si>
  <si>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</si>
  <si>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</si>
  <si>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</si>
  <si>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</si>
  <si>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</si>
  <si>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</si>
  <si>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</si>
  <si>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</si>
  <si>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</si>
  <si>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</si>
  <si>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</si>
  <si>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</si>
  <si>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</si>
  <si>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</si>
  <si>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</si>
  <si>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</si>
  <si>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</si>
  <si>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</si>
  <si>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</si>
  <si>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</si>
  <si>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</si>
  <si>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</si>
  <si>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</si>
  <si>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</si>
  <si>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</si>
  <si>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</si>
  <si>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</si>
  <si>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</si>
  <si>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</si>
  <si>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</si>
  <si>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</si>
  <si>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</si>
  <si>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</si>
  <si>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</si>
  <si>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</si>
  <si>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</si>
  <si>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</si>
  <si>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</si>
  <si>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</si>
  <si>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</si>
  <si>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</si>
  <si>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</si>
  <si>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</si>
  <si>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</si>
  <si>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</si>
  <si>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</si>
  <si>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</si>
  <si>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</si>
  <si>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</si>
  <si>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</si>
  <si>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</si>
  <si>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</si>
  <si>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</si>
  <si>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</si>
  <si>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</si>
  <si>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</si>
  <si>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</si>
  <si>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</si>
  <si>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</si>
  <si>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</si>
  <si>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</si>
  <si>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</si>
  <si>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</si>
  <si>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</si>
  <si>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</si>
  <si>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</si>
  <si>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</si>
  <si>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</si>
  <si>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</si>
  <si>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</si>
  <si>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</si>
  <si>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</si>
  <si>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</si>
  <si>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</si>
  <si>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</si>
  <si>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</si>
  <si>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</si>
  <si>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</si>
  <si>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</si>
  <si>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</si>
  <si>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</si>
  <si>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</si>
  <si>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</si>
  <si>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</si>
  <si>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</si>
  <si>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</si>
  <si>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</si>
  <si>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</si>
  <si>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</si>
  <si>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</si>
  <si>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</si>
  <si>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</si>
  <si>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</si>
  <si>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</si>
  <si>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</si>
  <si>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</si>
  <si>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</si>
  <si>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</si>
  <si>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</si>
  <si>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</si>
  <si>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</si>
  <si>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</si>
  <si>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</si>
  <si>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</si>
  <si>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</si>
  <si>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</si>
  <si>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</si>
  <si>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</si>
  <si>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</si>
  <si>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</si>
  <si>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</si>
  <si>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</si>
  <si>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</si>
  <si>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</si>
  <si>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</si>
  <si>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</si>
  <si>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</si>
  <si>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</si>
  <si>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</si>
  <si>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</si>
  <si>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</si>
  <si>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</si>
  <si>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</si>
  <si>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</si>
  <si>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</si>
  <si>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</si>
  <si>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</si>
  <si>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</si>
  <si>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</si>
  <si>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</si>
  <si>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</si>
  <si>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</si>
  <si>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</si>
  <si>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</si>
  <si>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</si>
  <si>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</si>
  <si>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</si>
  <si>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</si>
  <si>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</si>
  <si>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</si>
  <si>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</si>
  <si>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</si>
  <si>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</si>
  <si>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</si>
  <si>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</si>
  <si>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</si>
  <si>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</si>
  <si>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</si>
  <si>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</si>
  <si>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</si>
  <si>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</si>
  <si>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</si>
  <si>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</si>
  <si>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</si>
  <si>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</si>
  <si>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</si>
  <si>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</si>
  <si>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</si>
  <si>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</si>
  <si>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</si>
  <si>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</si>
  <si>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</si>
  <si>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</si>
  <si>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</si>
  <si>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</si>
  <si>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</si>
  <si>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</si>
  <si>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</si>
  <si>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</si>
  <si>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</si>
  <si>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</si>
  <si>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</si>
  <si>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</si>
  <si>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</si>
  <si>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</si>
  <si>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</si>
  <si>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</si>
  <si>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</si>
  <si>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</si>
  <si>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</si>
  <si>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</si>
  <si>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</si>
  <si>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</si>
  <si>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</si>
  <si>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</si>
  <si>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</si>
  <si>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</si>
  <si>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</si>
  <si>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</si>
  <si>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</si>
  <si>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</si>
  <si>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</si>
  <si>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</si>
  <si>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</si>
  <si>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</si>
  <si>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</si>
  <si>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</si>
  <si>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</si>
  <si>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</si>
  <si>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</si>
  <si>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</si>
  <si>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</si>
  <si>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</si>
  <si>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</si>
  <si>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</si>
  <si>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</si>
  <si>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</si>
  <si>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</si>
  <si>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</si>
  <si>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</si>
  <si>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</si>
  <si>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</si>
  <si>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</si>
  <si>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</si>
  <si>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</si>
  <si>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</si>
  <si>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</si>
  <si>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</si>
  <si>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</si>
  <si>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</si>
  <si>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</si>
  <si>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</si>
  <si>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</si>
  <si>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</si>
  <si>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</si>
  <si>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</si>
  <si>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</si>
  <si>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</si>
  <si>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</si>
  <si>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</si>
  <si>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</si>
  <si>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</si>
  <si>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</si>
  <si>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</si>
  <si>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</si>
  <si>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</si>
  <si>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</si>
  <si>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</si>
  <si>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</si>
  <si>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</si>
  <si>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</si>
  <si>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</si>
  <si>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</si>
  <si>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</si>
  <si>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</si>
  <si>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</si>
  <si>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</si>
  <si>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</si>
  <si>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</si>
  <si>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</si>
  <si>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</si>
  <si>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</si>
  <si>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</si>
  <si>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</si>
  <si>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</si>
  <si>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</si>
  <si>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</si>
  <si>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</si>
  <si>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</si>
  <si>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</si>
  <si>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</si>
  <si>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</si>
  <si>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</si>
  <si>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</si>
  <si>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</si>
  <si>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</si>
  <si>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</si>
  <si>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</si>
  <si>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</si>
  <si>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</si>
  <si>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</si>
  <si>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</si>
  <si>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</si>
  <si>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</si>
  <si>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</si>
  <si>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</si>
  <si>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</si>
  <si>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</si>
  <si>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</si>
  <si>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</si>
  <si>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</si>
  <si>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</si>
  <si>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</si>
  <si>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</si>
  <si>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</si>
  <si>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</si>
  <si>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</si>
  <si>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</si>
  <si>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</si>
  <si>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</si>
  <si>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</si>
  <si>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</si>
  <si>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</si>
  <si>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</si>
  <si>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</si>
  <si>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</si>
  <si>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</si>
  <si>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</si>
  <si>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</si>
  <si>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</si>
  <si>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</si>
  <si>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</si>
  <si>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</si>
  <si>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</si>
  <si>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</si>
  <si>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</si>
  <si>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</si>
  <si>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</si>
  <si>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</si>
  <si>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</si>
  <si>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</si>
  <si>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</si>
  <si>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</si>
  <si>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</si>
  <si>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</si>
  <si>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</si>
  <si>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</si>
  <si>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</si>
  <si>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</si>
  <si>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</si>
  <si>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</si>
  <si>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</si>
  <si>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</si>
  <si>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</si>
  <si>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</si>
  <si>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</si>
  <si>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</si>
  <si>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</si>
  <si>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</si>
  <si>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</si>
  <si>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</si>
  <si>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</si>
  <si>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</si>
  <si>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</si>
  <si>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</si>
  <si>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</si>
  <si>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</si>
  <si>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</si>
  <si>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</si>
  <si>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</si>
  <si>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</si>
  <si>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</si>
  <si>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</si>
  <si>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</si>
  <si>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</si>
  <si>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</si>
  <si>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</si>
  <si>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</si>
  <si>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</si>
  <si>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</si>
  <si>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</si>
  <si>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</si>
  <si>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</si>
  <si>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</si>
  <si>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</si>
  <si>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</si>
  <si>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</si>
  <si>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</si>
  <si>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</si>
  <si>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</si>
  <si>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</si>
  <si>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</si>
  <si>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</si>
  <si>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</si>
  <si>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</si>
  <si>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</si>
  <si>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</si>
  <si>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</si>
  <si>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</si>
  <si>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</si>
  <si>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</si>
  <si>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</si>
  <si>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</si>
  <si>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</si>
  <si>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</si>
  <si>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</si>
  <si>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</si>
  <si>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</si>
  <si>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</si>
  <si>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</si>
  <si>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</si>
  <si>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</si>
  <si>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</si>
  <si>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</si>
  <si>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</si>
  <si>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</si>
  <si>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</si>
  <si>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</si>
  <si>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</si>
  <si>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</si>
  <si>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</si>
  <si>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</si>
  <si>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</si>
  <si>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</si>
  <si>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</si>
  <si>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</si>
  <si>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</si>
  <si>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</si>
  <si>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</si>
  <si>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</si>
  <si>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</si>
  <si>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</si>
  <si>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</si>
  <si>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</si>
  <si>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</si>
  <si>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</si>
  <si>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</si>
  <si>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</si>
  <si>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</si>
  <si>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</si>
  <si>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</si>
  <si>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</si>
  <si>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</si>
  <si>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</si>
  <si>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</si>
  <si>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</si>
  <si>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</si>
  <si>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</si>
  <si>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</si>
  <si>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</si>
  <si>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</si>
  <si>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</si>
  <si>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</si>
  <si>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</si>
  <si>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</si>
  <si>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</si>
  <si>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</si>
  <si>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</si>
  <si>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</si>
  <si>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</si>
  <si>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</si>
  <si>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</si>
  <si>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</si>
  <si>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</si>
  <si>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</si>
  <si>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</si>
  <si>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</si>
  <si>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</si>
  <si>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</si>
  <si>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</si>
  <si>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</si>
  <si>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</si>
  <si>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</si>
  <si>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</si>
  <si>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</si>
  <si>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</si>
  <si>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</si>
  <si>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</si>
  <si>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</si>
  <si>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</si>
  <si>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</si>
  <si>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</si>
  <si>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</si>
  <si>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</si>
  <si>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</si>
  <si>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</si>
  <si>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</si>
  <si>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</si>
  <si>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</si>
  <si>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</si>
  <si>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</si>
  <si>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</si>
  <si>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</si>
  <si>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</si>
  <si>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</si>
  <si>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</si>
  <si>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</si>
  <si>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</si>
  <si>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</si>
  <si>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</si>
  <si>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</si>
  <si>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</si>
  <si>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</si>
  <si>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</si>
  <si>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</si>
  <si>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</si>
  <si>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</si>
  <si>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</si>
  <si>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</si>
  <si>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</si>
  <si>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</si>
  <si>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</si>
  <si>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</si>
  <si>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</si>
  <si>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</si>
  <si>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</si>
  <si>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</si>
  <si>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</si>
  <si>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</si>
  <si>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</si>
  <si>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</si>
  <si>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</si>
  <si>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</si>
  <si>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</si>
  <si>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</si>
  <si>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</si>
  <si>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</si>
  <si>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</si>
  <si>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</si>
  <si>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</si>
  <si>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</si>
  <si>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</si>
  <si>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</si>
  <si>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</si>
  <si>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</si>
  <si>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</si>
  <si>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</si>
  <si>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</si>
  <si>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</si>
  <si>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</si>
  <si>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</si>
  <si>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</si>
  <si>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</si>
  <si>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</si>
  <si>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</si>
  <si>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</si>
  <si>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</si>
  <si>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</si>
  <si>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</si>
  <si>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</si>
  <si>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</si>
  <si>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</si>
  <si>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</si>
  <si>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</si>
  <si>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</si>
  <si>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</si>
  <si>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</si>
  <si>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</si>
  <si>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</si>
  <si>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</si>
  <si>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</si>
  <si>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</si>
  <si>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</si>
  <si>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</si>
  <si>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</si>
  <si>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</si>
  <si>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</si>
  <si>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</si>
  <si>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</si>
  <si>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</si>
  <si>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</si>
  <si>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</si>
  <si>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</si>
  <si>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</si>
  <si>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</si>
  <si>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</si>
  <si>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</si>
  <si>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</si>
  <si>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</si>
  <si>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</si>
  <si>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</si>
  <si>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</si>
  <si>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</si>
  <si>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</si>
  <si>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</si>
  <si>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</si>
  <si>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</si>
  <si>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</si>
  <si>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</si>
  <si>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</si>
  <si>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</si>
  <si>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</si>
  <si>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</si>
  <si>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</si>
  <si>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</si>
  <si>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</si>
  <si>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</si>
  <si>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</si>
  <si>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</si>
  <si>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</si>
  <si>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</si>
  <si>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</si>
  <si>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</si>
  <si>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</si>
  <si>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</si>
  <si>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</si>
  <si>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</si>
  <si>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</si>
  <si>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</si>
  <si>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</si>
  <si>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</si>
  <si>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</si>
  <si>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</si>
  <si>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</si>
  <si>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</si>
  <si>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</si>
  <si>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</si>
  <si>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</si>
  <si>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</si>
  <si>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</si>
  <si>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</si>
  <si>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</si>
  <si>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</si>
  <si>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</si>
  <si>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</si>
  <si>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</si>
  <si>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</si>
  <si>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</si>
  <si>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</si>
  <si>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</si>
  <si>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</si>
  <si>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</si>
  <si>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</si>
  <si>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</si>
  <si>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</si>
  <si>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</si>
  <si>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</si>
  <si>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</si>
  <si>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</si>
  <si>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</si>
  <si>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</si>
  <si>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</si>
  <si>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</si>
  <si>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</si>
  <si>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</si>
  <si>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</si>
  <si>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</si>
  <si>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</si>
  <si>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</si>
  <si>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</si>
  <si>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</si>
  <si>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</si>
  <si>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</si>
  <si>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</si>
  <si>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</si>
  <si>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</si>
  <si>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</si>
  <si>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</si>
  <si>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</si>
  <si>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</si>
  <si>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</si>
  <si>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</si>
  <si>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</si>
  <si>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</si>
  <si>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</si>
  <si>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</si>
  <si>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</si>
  <si>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</si>
  <si>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</si>
  <si>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</si>
  <si>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</si>
  <si>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</si>
  <si>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</si>
  <si>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</si>
  <si>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</si>
  <si>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</si>
  <si>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</si>
  <si>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</si>
  <si>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</si>
  <si>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</si>
  <si>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</si>
  <si>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</si>
  <si>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</si>
  <si>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</si>
  <si>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</si>
  <si>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</si>
  <si>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</si>
  <si>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</si>
  <si>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</si>
  <si>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</si>
  <si>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</si>
  <si>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</si>
  <si>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</si>
  <si>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</si>
  <si>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</si>
  <si>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</si>
  <si>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</si>
  <si>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</si>
  <si>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</si>
  <si>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</si>
  <si>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</si>
  <si>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</si>
  <si>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</si>
  <si>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</si>
  <si>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</si>
  <si>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</si>
  <si>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</si>
  <si>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</si>
  <si>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</si>
  <si>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</si>
  <si>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</si>
  <si>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</si>
  <si>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</si>
  <si>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</si>
  <si>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</si>
  <si>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</si>
  <si>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</si>
  <si>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</si>
  <si>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</si>
  <si>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</si>
  <si>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</si>
  <si>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</si>
  <si>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</si>
  <si>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</si>
  <si>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</si>
  <si>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</si>
  <si>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</si>
  <si>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</si>
  <si>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</si>
  <si>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</si>
  <si>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</si>
  <si>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</si>
  <si>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</si>
  <si>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</si>
  <si>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</si>
  <si>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</si>
  <si>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</si>
  <si>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</si>
  <si>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</si>
  <si>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</si>
  <si>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</si>
  <si>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</si>
  <si>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</si>
  <si>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</si>
  <si>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</si>
  <si>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</si>
  <si>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</si>
  <si>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</si>
  <si>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</si>
  <si>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</si>
  <si>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</si>
  <si>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</si>
  <si>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</si>
  <si>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</si>
  <si>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</si>
  <si>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</si>
  <si>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</si>
  <si>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</si>
  <si>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</si>
  <si>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</si>
  <si>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</si>
  <si>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</si>
  <si>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</si>
  <si>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</si>
  <si>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</si>
  <si>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</si>
  <si>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</si>
  <si>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</si>
  <si>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</si>
  <si>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</si>
  <si>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</si>
  <si>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</si>
  <si>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</si>
  <si>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</si>
  <si>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</si>
  <si>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</si>
  <si>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</si>
  <si>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</si>
  <si>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</si>
  <si>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</si>
  <si>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</si>
  <si>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</si>
  <si>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</si>
  <si>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</si>
  <si>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</si>
  <si>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</si>
  <si>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</si>
  <si>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</si>
  <si>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</si>
  <si>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</si>
  <si>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</si>
  <si>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</si>
  <si>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</si>
  <si>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</si>
  <si>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</si>
  <si>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</si>
  <si>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</si>
  <si>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</si>
  <si>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</si>
  <si>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</si>
  <si>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</si>
  <si>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</si>
  <si>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</si>
  <si>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</si>
  <si>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</si>
  <si>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</si>
  <si>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</si>
  <si>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</si>
  <si>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</si>
  <si>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</si>
  <si>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</si>
  <si>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</si>
  <si>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</si>
  <si>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</si>
  <si>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</si>
  <si>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</si>
  <si>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</si>
  <si>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</si>
  <si>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</si>
  <si>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</si>
  <si>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</si>
  <si>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</si>
  <si>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</si>
  <si>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</si>
  <si>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</si>
  <si>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</si>
  <si>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</si>
  <si>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</si>
  <si>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</si>
  <si>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</si>
  <si>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</si>
  <si>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</si>
  <si>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</si>
  <si>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</si>
  <si>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</si>
  <si>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</si>
  <si>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</si>
  <si>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</si>
  <si>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</si>
  <si>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</si>
  <si>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</si>
  <si>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</si>
  <si>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</si>
  <si>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</si>
  <si>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</si>
  <si>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</si>
  <si>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</si>
  <si>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</si>
  <si>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</si>
  <si>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</si>
  <si>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</si>
  <si>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</si>
  <si>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</si>
  <si>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</si>
  <si>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</si>
  <si>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</si>
  <si>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</si>
  <si>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</si>
  <si>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</si>
  <si>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</si>
  <si>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</si>
  <si>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</si>
  <si>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</si>
  <si>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</si>
  <si>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</si>
  <si>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</si>
  <si>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</si>
  <si>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</si>
  <si>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</si>
  <si>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</si>
  <si>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</si>
  <si>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</si>
  <si>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</si>
  <si>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</si>
  <si>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</si>
  <si>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</si>
  <si>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</si>
  <si>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</si>
  <si>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</si>
  <si>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</si>
  <si>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</si>
  <si>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</si>
  <si>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</si>
  <si>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</si>
  <si>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</si>
  <si>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</si>
  <si>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</si>
  <si>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</si>
  <si>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</si>
  <si>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</si>
  <si>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</si>
  <si>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</si>
  <si>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</si>
  <si>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</si>
  <si>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</si>
  <si>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</si>
  <si>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</si>
  <si>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</si>
  <si>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</si>
  <si>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</si>
  <si>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</si>
  <si>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</si>
  <si>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</si>
  <si>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</si>
  <si>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</si>
  <si>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</si>
  <si>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</si>
  <si>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</si>
  <si>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</si>
  <si>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</si>
  <si>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</si>
  <si>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</si>
  <si>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</si>
  <si>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</si>
  <si>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</si>
  <si>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</si>
  <si>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</si>
  <si>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</si>
  <si>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</si>
  <si>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</si>
  <si>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</si>
  <si>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</si>
  <si>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</si>
  <si>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</si>
  <si>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</si>
  <si>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</si>
  <si>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</si>
  <si>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</si>
  <si>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</si>
  <si>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</si>
  <si>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</si>
  <si>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</si>
  <si>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</si>
  <si>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</si>
  <si>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</si>
  <si>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</si>
  <si>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</si>
  <si>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</si>
  <si>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</si>
  <si>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</si>
  <si>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</si>
  <si>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</si>
  <si>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</si>
  <si>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</si>
  <si>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</si>
  <si>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</si>
  <si>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</si>
  <si>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</si>
  <si>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</si>
  <si>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</si>
  <si>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</si>
  <si>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</si>
  <si>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</si>
  <si>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</si>
  <si>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</si>
  <si>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</si>
  <si>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</si>
  <si>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</si>
  <si>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</si>
  <si>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</si>
  <si>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</si>
  <si>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</si>
  <si>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</si>
  <si>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</si>
  <si>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</si>
  <si>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</si>
  <si>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</si>
  <si>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</si>
  <si>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</si>
  <si>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</si>
  <si>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</si>
  <si>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</si>
  <si>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</si>
  <si>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</si>
  <si>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</si>
  <si>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</si>
  <si>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</si>
  <si>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</si>
  <si>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</si>
  <si>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</si>
  <si>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</si>
  <si>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</si>
  <si>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</si>
  <si>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</si>
  <si>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</si>
  <si>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</si>
  <si>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</si>
  <si>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</si>
  <si>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</si>
  <si>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</si>
  <si>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</si>
  <si>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</si>
  <si>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</si>
  <si>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</si>
  <si>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</si>
  <si>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</si>
  <si>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</si>
  <si>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</si>
  <si>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</si>
  <si>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</si>
  <si>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</si>
  <si>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</si>
  <si>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</si>
  <si>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</si>
  <si>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</si>
  <si>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</si>
  <si>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</si>
  <si>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</si>
  <si>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</si>
  <si>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</si>
  <si>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</si>
  <si>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</si>
  <si>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</si>
  <si>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</si>
  <si>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</si>
  <si>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</si>
  <si>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</si>
  <si>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</si>
  <si>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</si>
  <si>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</si>
  <si>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</si>
  <si>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</si>
  <si>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</si>
  <si>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</si>
  <si>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</si>
  <si>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</si>
  <si>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</si>
  <si>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</si>
  <si>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</si>
  <si>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</si>
  <si>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</si>
  <si>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</si>
  <si>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</si>
  <si>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</si>
  <si>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</si>
  <si>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</si>
  <si>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</si>
  <si>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</si>
  <si>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</si>
  <si>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</si>
  <si>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</si>
  <si>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</si>
  <si>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</si>
  <si>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</si>
  <si>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</si>
  <si>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</si>
  <si>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</si>
  <si>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</si>
  <si>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</si>
  <si>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</si>
  <si>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</si>
  <si>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</si>
  <si>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</si>
  <si>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</si>
  <si>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</si>
  <si>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</si>
  <si>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</si>
  <si>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</si>
  <si>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</si>
  <si>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</si>
  <si>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</si>
  <si>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</si>
  <si>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</si>
  <si>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</si>
  <si>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</si>
  <si>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</si>
  <si>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</si>
  <si>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</si>
  <si>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</si>
  <si>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</si>
  <si>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</si>
  <si>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</si>
  <si>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</si>
  <si>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</si>
  <si>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</si>
  <si>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</si>
  <si>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</si>
  <si>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</si>
  <si>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</si>
  <si>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</si>
  <si>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</si>
  <si>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</si>
  <si>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</si>
  <si>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</si>
  <si>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</si>
  <si>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</si>
  <si>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</si>
  <si>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</si>
  <si>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</si>
  <si>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</si>
  <si>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</si>
  <si>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</si>
  <si>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</si>
  <si>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</si>
  <si>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</si>
  <si>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</si>
  <si>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</si>
  <si>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</si>
  <si>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</si>
  <si>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</si>
  <si>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</si>
  <si>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</si>
  <si>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</si>
  <si>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</si>
  <si>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</si>
  <si>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</si>
  <si>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</si>
  <si>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</si>
  <si>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</si>
  <si>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</si>
  <si>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</si>
  <si>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</si>
  <si>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</si>
  <si>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</si>
  <si>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</si>
  <si>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</si>
  <si>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</si>
  <si>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</si>
  <si>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</si>
  <si>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</si>
  <si>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</si>
  <si>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</si>
  <si>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</si>
  <si>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</si>
  <si>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</si>
  <si>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</si>
  <si>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</si>
  <si>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</si>
  <si>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</si>
  <si>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</si>
  <si>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</si>
  <si>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</si>
  <si>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</si>
  <si>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</si>
  <si>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</si>
  <si>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</si>
  <si>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</si>
  <si>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</si>
  <si>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</si>
  <si>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</si>
  <si>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</si>
  <si>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</si>
  <si>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</si>
  <si>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</si>
  <si>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</si>
  <si>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</si>
  <si>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</si>
  <si>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</si>
  <si>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</si>
  <si>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</si>
  <si>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</si>
  <si>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</si>
  <si>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</si>
  <si>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</si>
  <si>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</si>
  <si>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</si>
  <si>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</si>
  <si>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</si>
  <si>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</si>
  <si>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</si>
  <si>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</si>
  <si>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</si>
  <si>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</si>
  <si>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</si>
  <si>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</si>
  <si>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</si>
  <si>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</si>
  <si>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</si>
  <si>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</si>
  <si>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</si>
  <si>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</si>
  <si>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</si>
  <si>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</si>
  <si>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</si>
  <si>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</si>
  <si>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</si>
  <si>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</si>
  <si>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</si>
  <si>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</si>
  <si>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</si>
  <si>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</si>
  <si>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</si>
  <si>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</si>
  <si>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</si>
  <si>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</si>
  <si>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</si>
  <si>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</si>
  <si>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</si>
  <si>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</si>
  <si>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</si>
  <si>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</si>
  <si>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</si>
  <si>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</si>
  <si>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</si>
  <si>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</si>
  <si>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</si>
  <si>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</si>
  <si>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</si>
  <si>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</si>
  <si>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</si>
  <si>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</si>
  <si>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</si>
  <si>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</si>
  <si>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</si>
  <si>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</si>
  <si>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</si>
  <si>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</si>
  <si>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</si>
  <si>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</si>
  <si>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</si>
  <si>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</si>
  <si>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</si>
  <si>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</si>
  <si>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</si>
  <si>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</si>
  <si>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</si>
  <si>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</si>
  <si>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</si>
  <si>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</si>
  <si>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</si>
  <si>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</si>
  <si>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</si>
  <si>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</si>
  <si>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</si>
  <si>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</si>
  <si>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</si>
  <si>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</si>
  <si>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</si>
  <si>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</si>
  <si>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</si>
  <si>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</si>
  <si>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</si>
  <si>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</si>
  <si>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</si>
  <si>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</si>
  <si>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</si>
  <si>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</si>
  <si>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</si>
  <si>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</si>
  <si>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</si>
  <si>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</si>
  <si>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</si>
  <si>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</si>
  <si>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</si>
  <si>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</si>
  <si>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</si>
  <si>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</si>
  <si>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</si>
  <si>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</si>
  <si>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</si>
  <si>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</si>
  <si>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</si>
  <si>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</si>
  <si>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</si>
  <si>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</si>
  <si>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</si>
  <si>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</si>
  <si>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</si>
  <si>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</si>
  <si>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</si>
  <si>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</si>
  <si>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</si>
  <si>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</si>
  <si>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</si>
  <si>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</si>
  <si>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</si>
  <si>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</si>
  <si>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</si>
  <si>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</si>
  <si>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</si>
  <si>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</si>
  <si>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</si>
  <si>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</si>
  <si>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</si>
  <si>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</si>
  <si>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</si>
  <si>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</si>
  <si>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</si>
  <si>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</si>
  <si>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</si>
  <si>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</si>
  <si>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</si>
  <si>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</si>
  <si>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</si>
  <si>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</si>
  <si>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</si>
  <si>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</si>
  <si>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</si>
  <si>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</si>
  <si>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</si>
  <si>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</si>
  <si>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</si>
  <si>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</si>
  <si>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</si>
  <si>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</si>
  <si>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</si>
  <si>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</si>
  <si>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</si>
  <si>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</si>
  <si>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</si>
  <si>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</si>
  <si>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</si>
  <si>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</si>
  <si>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</si>
  <si>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</si>
  <si>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</si>
  <si>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</si>
  <si>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</si>
  <si>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</si>
  <si>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</si>
  <si>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</si>
  <si>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</si>
  <si>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</si>
  <si>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</si>
  <si>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</si>
  <si>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</si>
  <si>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</si>
  <si>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</si>
  <si>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</si>
  <si>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</si>
  <si>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</si>
  <si>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</si>
  <si>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</si>
  <si>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</si>
  <si>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</si>
  <si>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</si>
  <si>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</si>
  <si>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</si>
  <si>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</si>
  <si>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</si>
  <si>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</si>
  <si>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</si>
  <si>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</si>
  <si>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</si>
  <si>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</si>
  <si>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</si>
  <si>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</si>
  <si>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</si>
  <si>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</si>
  <si>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</si>
  <si>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</si>
  <si>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</si>
  <si>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</si>
  <si>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</si>
  <si>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</si>
  <si>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</si>
  <si>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</si>
  <si>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</si>
  <si>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</si>
  <si>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</si>
  <si>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</si>
  <si>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</si>
  <si>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</si>
  <si>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</si>
  <si>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</si>
  <si>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</si>
  <si>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</si>
  <si>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</si>
  <si>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</si>
  <si>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</si>
  <si>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</si>
  <si>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</si>
  <si>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</si>
  <si>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</si>
  <si>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</si>
  <si>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</si>
  <si>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</si>
  <si>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</si>
  <si>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</si>
  <si>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</si>
  <si>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</si>
  <si>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</si>
  <si>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</si>
  <si>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</si>
  <si>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</si>
  <si>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</si>
  <si>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</si>
  <si>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</si>
  <si>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</si>
  <si>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</si>
  <si>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</si>
  <si>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</si>
  <si>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</si>
  <si>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</si>
  <si>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</si>
  <si>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</si>
  <si>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</si>
  <si>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</si>
  <si>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</si>
  <si>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</si>
  <si>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</si>
  <si>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</si>
  <si>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</si>
  <si>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</si>
  <si>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</si>
  <si>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</si>
  <si>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</si>
  <si>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</si>
  <si>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</si>
  <si>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</si>
  <si>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</si>
  <si>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</si>
  <si>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</si>
  <si>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</si>
  <si>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</si>
  <si>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</si>
  <si>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</si>
  <si>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</si>
  <si>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</si>
  <si>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</si>
  <si>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</si>
  <si>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</si>
  <si>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</si>
  <si>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</si>
  <si>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</si>
  <si>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</si>
  <si>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</si>
  <si>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</si>
  <si>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</si>
  <si>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</si>
  <si>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</si>
  <si>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</si>
  <si>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</si>
  <si>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</si>
  <si>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</si>
  <si>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</si>
  <si>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</si>
  <si>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</si>
  <si>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</si>
  <si>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</si>
  <si>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</si>
  <si>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</si>
  <si>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</si>
  <si>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</si>
  <si>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</si>
  <si>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</si>
  <si>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</si>
  <si>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</si>
  <si>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</si>
  <si>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</si>
  <si>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</si>
  <si>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</si>
  <si>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</si>
  <si>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</si>
  <si>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</si>
  <si>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</si>
  <si>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</si>
  <si>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</si>
  <si>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</si>
  <si>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</si>
  <si>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</si>
  <si>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</si>
  <si>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</si>
  <si>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</si>
  <si>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</si>
  <si>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</si>
  <si>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</si>
  <si>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</si>
  <si>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</si>
  <si>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</si>
  <si>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</si>
  <si>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</si>
  <si>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</si>
  <si>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</si>
  <si>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</si>
  <si>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</si>
  <si>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</si>
  <si>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</si>
  <si>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</si>
  <si>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</si>
  <si>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</si>
  <si>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</si>
  <si>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</si>
  <si>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</si>
  <si>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</si>
  <si>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</si>
  <si>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</si>
  <si>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</si>
  <si>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</si>
  <si>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</si>
  <si>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</si>
  <si>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</si>
  <si>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</si>
  <si>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</si>
  <si>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</si>
  <si>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</si>
  <si>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</si>
  <si>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</si>
  <si>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</si>
  <si>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</si>
  <si>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</si>
  <si>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</si>
  <si>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</si>
  <si>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</si>
  <si>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</si>
  <si>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</si>
  <si>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</si>
  <si>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</si>
  <si>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</si>
  <si>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</si>
  <si>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</si>
  <si>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</si>
  <si>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</si>
  <si>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</si>
  <si>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</si>
  <si>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</si>
  <si>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</si>
  <si>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</si>
  <si>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</si>
  <si>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</si>
  <si>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</si>
  <si>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</si>
  <si>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</si>
  <si>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</si>
  <si>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</si>
  <si>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</si>
  <si>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</si>
  <si>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</si>
  <si>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</si>
  <si>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</si>
  <si>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</si>
  <si>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</si>
  <si>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</si>
  <si>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</si>
  <si>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</si>
  <si>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</si>
  <si>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</si>
  <si>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</si>
  <si>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</si>
  <si>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</si>
  <si>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</si>
  <si>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</si>
  <si>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</si>
  <si>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</si>
  <si>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</si>
  <si>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</si>
  <si>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</si>
  <si>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</si>
  <si>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</si>
  <si>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</si>
  <si>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</si>
  <si>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</si>
  <si>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</si>
  <si>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</si>
  <si>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</si>
  <si>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</si>
  <si>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</si>
  <si>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</si>
  <si>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</si>
  <si>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</si>
  <si>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</si>
  <si>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</si>
  <si>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</si>
  <si>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</si>
  <si>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</si>
  <si>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</si>
  <si>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</si>
  <si>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</si>
  <si>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</si>
  <si>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</si>
  <si>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</si>
  <si>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</si>
  <si>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</si>
  <si>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</si>
  <si>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</si>
  <si>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</si>
  <si>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</si>
  <si>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</si>
  <si>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</si>
  <si>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</si>
  <si>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</si>
  <si>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</si>
  <si>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</si>
  <si>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</si>
  <si>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</si>
  <si>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</si>
  <si>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</si>
  <si>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</si>
  <si>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</si>
  <si>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</si>
  <si>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</si>
  <si>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</si>
  <si>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</si>
  <si>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</si>
  <si>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</si>
  <si>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</si>
  <si>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</si>
  <si>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</si>
  <si>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</si>
  <si>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</si>
  <si>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</si>
  <si>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</si>
  <si>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</si>
  <si>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</si>
  <si>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</si>
  <si>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</si>
  <si>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</si>
  <si>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</si>
  <si>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</si>
  <si>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</si>
  <si>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</si>
  <si>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</si>
  <si>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</si>
  <si>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</si>
  <si>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</si>
  <si>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</si>
  <si>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</si>
  <si>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</si>
  <si>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</si>
  <si>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</si>
  <si>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</si>
  <si>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</si>
  <si>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</si>
  <si>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</si>
  <si>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</si>
  <si>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</si>
  <si>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</si>
  <si>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</si>
  <si>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</si>
  <si>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</si>
  <si>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</si>
  <si>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</si>
  <si>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</si>
  <si>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</si>
  <si>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</si>
  <si>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</si>
  <si>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</si>
  <si>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</si>
  <si>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</si>
  <si>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</si>
  <si>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</si>
  <si>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</si>
  <si>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</si>
  <si>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</si>
  <si>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</si>
  <si>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</si>
  <si>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</si>
  <si>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</si>
  <si>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</si>
  <si>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</si>
  <si>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</si>
  <si>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</si>
  <si>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</si>
  <si>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</si>
  <si>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</si>
  <si>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</si>
  <si>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</si>
  <si>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</si>
  <si>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</si>
  <si>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</si>
  <si>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</si>
  <si>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</si>
  <si>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</si>
  <si>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</si>
  <si>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</si>
  <si>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</si>
  <si>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</si>
  <si>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</si>
  <si>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</si>
  <si>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</si>
  <si>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</si>
  <si>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</si>
  <si>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</si>
  <si>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</si>
  <si>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</si>
  <si>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</si>
  <si>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</si>
  <si>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</si>
  <si>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</si>
  <si>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</si>
  <si>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</si>
  <si>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</si>
  <si>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</si>
  <si>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</si>
  <si>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</si>
  <si>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</si>
  <si>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</si>
  <si>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</si>
  <si>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</si>
  <si>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</si>
  <si>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</si>
  <si>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</si>
  <si>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</si>
  <si>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</si>
  <si>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</si>
  <si>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</si>
  <si>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</si>
  <si>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</si>
  <si>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</si>
  <si>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</si>
  <si>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</si>
  <si>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</si>
  <si>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</si>
  <si>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</si>
  <si>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</si>
  <si>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</si>
  <si>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</si>
  <si>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</si>
  <si>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</si>
  <si>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</si>
  <si>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</si>
  <si>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</si>
  <si>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</si>
  <si>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</si>
  <si>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</si>
  <si>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</si>
  <si>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</si>
  <si>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</si>
  <si>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</si>
  <si>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</si>
  <si>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</si>
  <si>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</si>
  <si>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</si>
  <si>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</si>
  <si>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</si>
  <si>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</si>
  <si>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</si>
  <si>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</si>
  <si>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</si>
  <si>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</si>
  <si>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</si>
  <si>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</si>
  <si>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</si>
  <si>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</si>
  <si>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</si>
  <si>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</si>
  <si>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</si>
  <si>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</si>
  <si>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</si>
  <si>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</si>
  <si>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</si>
  <si>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</si>
  <si>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</si>
  <si>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</si>
  <si>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</si>
  <si>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</si>
  <si>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</si>
  <si>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</si>
  <si>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</si>
  <si>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</si>
  <si>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</si>
  <si>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</si>
  <si>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</si>
  <si>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</si>
  <si>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</si>
  <si>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</si>
  <si>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</si>
  <si>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</si>
  <si>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</si>
  <si>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</si>
  <si>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</si>
  <si>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</si>
  <si>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</si>
  <si>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</si>
  <si>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</si>
  <si>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</si>
  <si>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</si>
  <si>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</si>
  <si>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</si>
  <si>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</si>
  <si>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</si>
  <si>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</si>
  <si>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</si>
  <si>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</si>
  <si>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</si>
  <si>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</si>
  <si>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</si>
  <si>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</si>
  <si>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</si>
  <si>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</si>
  <si>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</si>
  <si>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</si>
  <si>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</si>
  <si>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</si>
  <si>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</si>
  <si>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</si>
  <si>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</si>
  <si>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</si>
  <si>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</si>
  <si>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</si>
  <si>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</si>
  <si>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</si>
  <si>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</si>
  <si>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</si>
  <si>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</si>
  <si>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</si>
  <si>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</si>
  <si>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</si>
  <si>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</si>
  <si>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</si>
  <si>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</si>
  <si>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</si>
  <si>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</si>
  <si>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</si>
  <si>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</si>
  <si>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</si>
  <si>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</si>
  <si>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</si>
  <si>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</si>
  <si>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</si>
  <si>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</si>
  <si>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</si>
  <si>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</si>
  <si>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</si>
  <si>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</si>
  <si>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</si>
  <si>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</si>
  <si>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</si>
  <si>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</si>
  <si>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</si>
  <si>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</si>
  <si>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</si>
  <si>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</si>
  <si>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</si>
  <si>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</si>
  <si>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</si>
  <si>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</si>
  <si>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</si>
  <si>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</si>
  <si>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</si>
  <si>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</si>
  <si>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</si>
  <si>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</si>
  <si>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</si>
  <si>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</si>
  <si>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</si>
  <si>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</si>
  <si>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</si>
  <si>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</si>
  <si>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</si>
  <si>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</si>
  <si>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</si>
  <si>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</si>
  <si>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</si>
  <si>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</si>
  <si>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</si>
  <si>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</si>
  <si>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</si>
  <si>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</si>
  <si>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</si>
  <si>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</si>
  <si>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</si>
  <si>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</si>
  <si>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</si>
  <si>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</si>
  <si>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</si>
  <si>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</si>
  <si>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</si>
  <si>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</si>
  <si>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</si>
  <si>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</si>
  <si>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</si>
  <si>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</si>
  <si>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</si>
  <si>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</si>
  <si>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</si>
  <si>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</si>
  <si>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</si>
  <si>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</si>
  <si>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</si>
  <si>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</si>
  <si>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</si>
  <si>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</si>
  <si>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</si>
  <si>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</si>
  <si>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</si>
  <si>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</si>
  <si>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</si>
  <si>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</si>
  <si>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</si>
  <si>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</si>
  <si>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</si>
  <si>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</si>
  <si>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</si>
  <si>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</si>
  <si>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</si>
  <si>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</si>
  <si>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</si>
  <si>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</si>
  <si>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</si>
  <si>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</si>
  <si>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</si>
  <si>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</si>
  <si>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</si>
  <si>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</si>
  <si>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</si>
  <si>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</si>
  <si>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</si>
  <si>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</si>
  <si>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</si>
  <si>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</si>
  <si>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</si>
  <si>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</si>
  <si>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</si>
  <si>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</si>
  <si>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</si>
  <si>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</si>
  <si>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</si>
  <si>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</si>
  <si>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</si>
  <si>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</si>
  <si>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</si>
  <si>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</si>
  <si>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</si>
  <si>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</si>
  <si>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</si>
  <si>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</si>
  <si>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</si>
  <si>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</si>
  <si>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</si>
  <si>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</si>
  <si>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</si>
  <si>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</si>
  <si>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</si>
  <si>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</si>
  <si>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</si>
  <si>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</si>
  <si>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</si>
  <si>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</si>
  <si>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</si>
  <si>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</si>
  <si>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</si>
  <si>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</si>
  <si>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</si>
  <si>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</si>
  <si>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</si>
  <si>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</si>
  <si>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</si>
  <si>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</si>
  <si>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</si>
  <si>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</si>
  <si>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</si>
  <si>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</si>
  <si>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</si>
  <si>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</si>
  <si>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</si>
  <si>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</si>
  <si>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</si>
  <si>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</si>
  <si>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</si>
  <si>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</si>
  <si>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</si>
  <si>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</si>
  <si>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</si>
  <si>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</si>
  <si>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</si>
  <si>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</si>
  <si>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</si>
  <si>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</si>
  <si>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</si>
  <si>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</si>
  <si>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</si>
  <si>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</si>
  <si>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</si>
  <si>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</si>
  <si>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</si>
  <si>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</si>
  <si>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</si>
  <si>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</si>
  <si>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</si>
  <si>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</si>
  <si>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</si>
  <si>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</si>
  <si>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</si>
  <si>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</si>
  <si>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</si>
  <si>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</si>
  <si>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</si>
  <si>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</si>
  <si>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</si>
  <si>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</si>
  <si>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</si>
  <si>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</si>
  <si>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</si>
  <si>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</si>
  <si>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</si>
  <si>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</si>
  <si>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</si>
  <si>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</si>
  <si>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</si>
  <si>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</si>
  <si>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</si>
  <si>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</si>
  <si>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</si>
  <si>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</si>
  <si>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</si>
  <si>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</si>
  <si>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</si>
  <si>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</si>
  <si>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</si>
  <si>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</si>
  <si>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</si>
  <si>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</si>
  <si>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</si>
  <si>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</si>
  <si>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</si>
  <si>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</si>
  <si>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</si>
  <si>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</si>
  <si>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</si>
  <si>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</si>
  <si>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</si>
  <si>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</si>
  <si>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</si>
  <si>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</si>
  <si>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</si>
  <si>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</si>
  <si>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</si>
  <si>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</si>
  <si>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</si>
  <si>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</si>
  <si>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</si>
  <si>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</si>
  <si>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</si>
  <si>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</si>
  <si>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</si>
  <si>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</si>
  <si>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</si>
  <si>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</si>
  <si>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</si>
  <si>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</si>
  <si>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</si>
  <si>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</si>
  <si>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</si>
  <si>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</si>
  <si>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</si>
  <si>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</si>
  <si>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</si>
  <si>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</si>
  <si>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</si>
  <si>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</si>
  <si>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</si>
  <si>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</si>
  <si>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</si>
  <si>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</si>
  <si>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</si>
  <si>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</si>
  <si>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</si>
  <si>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</si>
  <si>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</si>
  <si>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</si>
  <si>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</si>
  <si>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</si>
  <si>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</si>
  <si>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</si>
  <si>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</si>
  <si>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</si>
  <si>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</si>
  <si>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</si>
  <si>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</si>
  <si>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</si>
  <si>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</si>
  <si>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</si>
  <si>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</si>
  <si>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</si>
  <si>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</si>
  <si>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</si>
  <si>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</si>
  <si>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</si>
  <si>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</si>
  <si>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</si>
  <si>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</si>
  <si>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</si>
  <si>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</si>
  <si>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</si>
  <si>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</si>
  <si>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</si>
  <si>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</si>
  <si>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</si>
  <si>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</si>
  <si>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</si>
  <si>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</si>
  <si>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</si>
  <si>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</si>
  <si>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</si>
  <si>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</si>
  <si>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</si>
  <si>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</si>
  <si>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</si>
  <si>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</si>
  <si>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</si>
  <si>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</si>
  <si>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</si>
  <si>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</si>
  <si>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</si>
  <si>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</si>
  <si>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</si>
  <si>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</si>
  <si>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</si>
  <si>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</si>
  <si>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</si>
  <si>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</si>
  <si>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</si>
  <si>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</si>
  <si>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</si>
  <si>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</si>
  <si>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</si>
  <si>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</si>
  <si>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</si>
  <si>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</si>
  <si>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</si>
  <si>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</si>
  <si>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</si>
  <si>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</si>
  <si>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</si>
  <si>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</si>
  <si>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</si>
  <si>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</si>
  <si>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</si>
  <si>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</si>
  <si>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</si>
  <si>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</si>
  <si>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</si>
  <si>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</si>
  <si>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</si>
  <si>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</si>
  <si>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</si>
  <si>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</si>
  <si>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</si>
  <si>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</si>
  <si>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</si>
  <si>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</si>
  <si>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</si>
  <si>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</si>
  <si>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</si>
  <si>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</si>
  <si>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</si>
  <si>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</si>
  <si>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</si>
  <si>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</si>
  <si>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</si>
  <si>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</si>
  <si>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</si>
  <si>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</si>
  <si>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</si>
  <si>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</si>
  <si>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</si>
  <si>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</si>
  <si>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</si>
  <si>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</si>
  <si>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</si>
  <si>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</si>
  <si>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</si>
  <si>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</si>
  <si>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</si>
  <si>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</si>
  <si>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</si>
  <si>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</si>
  <si>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</si>
  <si>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</si>
  <si>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</si>
  <si>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</si>
  <si>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</si>
  <si>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</si>
  <si>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</si>
  <si>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</si>
  <si>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</si>
  <si>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</si>
  <si>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</si>
  <si>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</si>
  <si>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</si>
  <si>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</si>
  <si>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</si>
  <si>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</si>
  <si>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</si>
  <si>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</si>
  <si>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</si>
  <si>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</si>
  <si>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</si>
  <si>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</si>
  <si>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</si>
  <si>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</si>
  <si>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</si>
  <si>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</si>
  <si>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</si>
  <si>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</si>
  <si>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</si>
  <si>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</si>
  <si>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</si>
  <si>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</si>
  <si>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</si>
  <si>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</si>
  <si>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</si>
  <si>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</si>
  <si>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</si>
  <si>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</si>
  <si>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</si>
  <si>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</si>
  <si>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</si>
  <si>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</si>
  <si>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</si>
  <si>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</si>
  <si>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</si>
  <si>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</si>
  <si>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</si>
  <si>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</si>
  <si>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</si>
  <si>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</si>
  <si>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</si>
  <si>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</si>
  <si>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</si>
  <si>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</si>
  <si>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</si>
  <si>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</si>
  <si>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</si>
  <si>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</si>
  <si>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</si>
  <si>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</si>
  <si>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</si>
  <si>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</si>
  <si>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</si>
  <si>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</si>
  <si>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</si>
  <si>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</si>
  <si>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</si>
  <si>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</si>
  <si>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</si>
  <si>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</si>
  <si>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</si>
  <si>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</si>
  <si>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</si>
  <si>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</si>
  <si>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</si>
  <si>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</si>
  <si>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</si>
  <si>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</si>
  <si>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</si>
  <si>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</si>
  <si>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</si>
  <si>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</si>
  <si>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</si>
  <si>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</si>
  <si>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</si>
  <si>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</si>
  <si>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</si>
  <si>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</si>
  <si>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</si>
  <si>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</si>
  <si>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</si>
  <si>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</si>
  <si>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</si>
  <si>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</si>
  <si>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</si>
  <si>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</si>
  <si>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</si>
  <si>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</si>
  <si>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</si>
  <si>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</si>
  <si>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</si>
  <si>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</si>
  <si>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</si>
  <si>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</si>
  <si>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</si>
  <si>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</si>
  <si>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</si>
  <si>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</si>
  <si>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</si>
  <si>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</si>
  <si>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</si>
  <si>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</si>
  <si>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</si>
  <si>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</si>
  <si>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</si>
  <si>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</si>
  <si>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</si>
  <si>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</si>
  <si>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</si>
  <si>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</si>
  <si>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</si>
  <si>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</si>
  <si>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</si>
  <si>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</si>
  <si>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</si>
  <si>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</si>
  <si>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</si>
  <si>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</si>
  <si>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</si>
  <si>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</si>
  <si>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</si>
  <si>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</si>
  <si>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</si>
  <si>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</si>
  <si>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</si>
  <si>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</si>
  <si>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</si>
  <si>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</si>
  <si>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</si>
  <si>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</si>
  <si>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</si>
  <si>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</si>
  <si>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</si>
  <si>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</si>
  <si>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</si>
  <si>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</si>
  <si>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</si>
  <si>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</si>
  <si>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</si>
  <si>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</si>
  <si>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</si>
  <si>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</si>
  <si>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</si>
  <si>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</si>
  <si>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</si>
  <si>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</si>
  <si>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</si>
  <si>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</si>
  <si>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</si>
  <si>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</si>
  <si>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</si>
  <si>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</si>
  <si>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</si>
  <si>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</si>
  <si>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</si>
  <si>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</si>
  <si>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</si>
  <si>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</si>
  <si>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</si>
  <si>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</si>
  <si>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</si>
  <si>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</si>
  <si>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</si>
  <si>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</si>
  <si>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</si>
  <si>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</si>
  <si>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</si>
  <si>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</si>
  <si>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</si>
  <si>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</si>
  <si>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</si>
  <si>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</si>
  <si>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</si>
  <si>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</si>
  <si>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</si>
  <si>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</si>
  <si>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</si>
  <si>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</si>
  <si>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</si>
  <si>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</si>
  <si>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</si>
  <si>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</si>
  <si>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</si>
  <si>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</si>
  <si>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</si>
  <si>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</si>
  <si>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</si>
  <si>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</si>
  <si>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</si>
  <si>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</si>
  <si>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</si>
  <si>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</si>
  <si>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</si>
  <si>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</si>
  <si>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</si>
  <si>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</si>
  <si>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</si>
  <si>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</si>
  <si>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</si>
  <si>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</si>
  <si>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</si>
  <si>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</si>
  <si>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</si>
  <si>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</si>
  <si>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</si>
  <si>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</si>
  <si>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</si>
  <si>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</si>
  <si>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</si>
  <si>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</si>
  <si>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</si>
  <si>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</si>
  <si>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</si>
  <si>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</si>
  <si>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</si>
  <si>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</si>
  <si>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</si>
  <si>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</si>
  <si>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</si>
  <si>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</si>
  <si>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</si>
  <si>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</si>
  <si>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</si>
  <si>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</si>
  <si>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</si>
  <si>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</si>
  <si>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</si>
  <si>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</si>
  <si>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</si>
  <si>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</si>
  <si>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</si>
  <si>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</si>
  <si>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</si>
  <si>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</si>
  <si>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</si>
  <si>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</si>
  <si>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</si>
  <si>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</si>
  <si>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</si>
  <si>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</si>
  <si>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</si>
  <si>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</si>
  <si>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</si>
  <si>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</si>
  <si>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</si>
  <si>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</si>
  <si>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</si>
  <si>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</si>
  <si>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</si>
  <si>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</si>
  <si>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</si>
  <si>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</si>
  <si>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</si>
  <si>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</si>
  <si>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</si>
  <si>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</si>
  <si>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</si>
  <si>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</si>
  <si>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</si>
  <si>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</si>
  <si>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</si>
  <si>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</si>
  <si>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</si>
  <si>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</si>
  <si>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</si>
  <si>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</si>
  <si>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</si>
  <si>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</si>
  <si>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</si>
  <si>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</si>
  <si>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</si>
  <si>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</si>
  <si>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</si>
  <si>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</si>
  <si>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</si>
  <si>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</si>
  <si>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</si>
  <si>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</si>
  <si>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</si>
  <si>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</si>
  <si>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</si>
  <si>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</si>
  <si>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</si>
  <si>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</si>
  <si>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</si>
  <si>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</si>
  <si>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</si>
  <si>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</si>
  <si>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</si>
  <si>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</si>
  <si>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</si>
  <si>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</si>
  <si>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</si>
  <si>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</si>
  <si>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</si>
  <si>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</si>
  <si>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</si>
  <si>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</si>
  <si>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</si>
  <si>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</si>
  <si>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</si>
  <si>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</si>
  <si>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</si>
  <si>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</si>
  <si>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</si>
  <si>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</si>
  <si>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</si>
  <si>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</si>
  <si>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</si>
  <si>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</si>
  <si>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</si>
  <si>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</si>
  <si>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</si>
  <si>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</si>
  <si>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</si>
  <si>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</si>
  <si>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</si>
  <si>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</si>
  <si>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</si>
  <si>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</si>
  <si>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</si>
  <si>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</si>
  <si>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</si>
  <si>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</si>
  <si>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</si>
  <si>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</si>
  <si>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</si>
  <si>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</si>
  <si>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</si>
  <si>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</si>
  <si>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</si>
  <si>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</si>
  <si>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</si>
  <si>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</si>
  <si>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</si>
  <si>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</si>
  <si>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</si>
  <si>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</si>
  <si>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</si>
  <si>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</si>
  <si>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</si>
  <si>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</si>
  <si>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</si>
  <si>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</si>
  <si>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</si>
  <si>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</si>
  <si>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</si>
  <si>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</si>
  <si>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</si>
  <si>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</si>
  <si>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</si>
  <si>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</si>
  <si>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</si>
  <si>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</si>
  <si>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</si>
  <si>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</si>
  <si>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</si>
  <si>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</si>
  <si>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</si>
  <si>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</si>
  <si>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</si>
  <si>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</si>
  <si>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</si>
  <si>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</si>
  <si>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</si>
  <si>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</si>
  <si>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</si>
  <si>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</si>
  <si>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</si>
  <si>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</si>
  <si>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</si>
  <si>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</si>
  <si>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</si>
  <si>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</si>
  <si>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</si>
  <si>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</si>
  <si>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</si>
  <si>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</si>
  <si>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</si>
  <si>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</si>
  <si>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</si>
  <si>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</si>
  <si>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</si>
  <si>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</si>
  <si>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</si>
  <si>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</si>
  <si>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</si>
  <si>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</si>
  <si>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</si>
  <si>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</si>
  <si>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</si>
  <si>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</si>
  <si>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</si>
  <si>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</si>
  <si>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</si>
  <si>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</si>
  <si>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</si>
  <si>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</si>
  <si>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</si>
  <si>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</si>
  <si>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</si>
  <si>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</si>
  <si>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</si>
  <si>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</si>
  <si>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</si>
  <si>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</si>
  <si>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</si>
  <si>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</si>
  <si>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</si>
  <si>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</si>
  <si>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</si>
  <si>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</si>
  <si>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</si>
  <si>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</si>
  <si>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</si>
  <si>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</si>
  <si>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</si>
  <si>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</si>
  <si>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</si>
  <si>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</si>
  <si>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</si>
  <si>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</si>
  <si>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</si>
  <si>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</si>
  <si>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</si>
  <si>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</si>
  <si>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</si>
  <si>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</si>
  <si>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</si>
  <si>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</si>
  <si>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</si>
  <si>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</si>
  <si>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</si>
  <si>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</si>
  <si>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</si>
  <si>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</si>
  <si>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</si>
  <si>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</si>
  <si>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</si>
  <si>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</si>
  <si>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</si>
  <si>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</si>
  <si>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</si>
  <si>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</si>
  <si>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</si>
  <si>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</si>
  <si>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</si>
  <si>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</si>
  <si>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</si>
  <si>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</si>
  <si>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</si>
  <si>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</si>
  <si>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</si>
  <si>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</si>
  <si>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</si>
  <si>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</si>
  <si>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</si>
  <si>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</si>
  <si>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</si>
  <si>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</si>
  <si>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</si>
  <si>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</si>
  <si>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</si>
  <si>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</si>
  <si>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</si>
  <si>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</si>
  <si>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</si>
  <si>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</si>
  <si>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</si>
  <si>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</si>
  <si>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</si>
  <si>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</si>
  <si>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</si>
  <si>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</si>
  <si>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</si>
  <si>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</si>
  <si>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</si>
  <si>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</si>
  <si>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</si>
  <si>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</si>
  <si>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</si>
  <si>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</si>
  <si>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</si>
  <si>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</si>
  <si>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</si>
  <si>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</si>
  <si>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</si>
  <si>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</si>
  <si>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</si>
  <si>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</si>
  <si>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</si>
  <si>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</si>
  <si>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</si>
  <si>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</si>
  <si>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</si>
  <si>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</si>
  <si>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</si>
  <si>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</si>
  <si>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</si>
  <si>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</si>
  <si>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</si>
  <si>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</si>
  <si>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</si>
  <si>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</si>
  <si>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</si>
  <si>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</si>
  <si>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</si>
  <si>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</si>
  <si>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</si>
  <si>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</si>
  <si>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</si>
  <si>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</si>
  <si>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</si>
  <si>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</si>
  <si>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</si>
  <si>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</si>
  <si>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</si>
  <si>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</si>
  <si>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</si>
  <si>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</si>
  <si>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</si>
  <si>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</si>
  <si>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</si>
  <si>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</si>
  <si>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</si>
  <si>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</si>
  <si>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</si>
  <si>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</si>
  <si>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</si>
  <si>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</si>
  <si>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</si>
  <si>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</si>
  <si>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</si>
  <si>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</si>
  <si>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</si>
  <si>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</si>
  <si>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</si>
  <si>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</si>
  <si>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</si>
  <si>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</si>
  <si>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</si>
  <si>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</si>
  <si>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</si>
  <si>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</si>
  <si>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</si>
  <si>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</si>
  <si>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</si>
  <si>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</si>
  <si>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</si>
  <si>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</si>
  <si>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</si>
  <si>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</si>
  <si>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</si>
  <si>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</si>
  <si>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</si>
  <si>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</si>
  <si>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</si>
  <si>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</si>
  <si>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</si>
  <si>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</si>
  <si>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</si>
  <si>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</si>
  <si>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</si>
  <si>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</si>
  <si>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</si>
  <si>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</si>
  <si>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</si>
  <si>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</si>
  <si>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</si>
  <si>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</si>
  <si>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</si>
  <si>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</si>
  <si>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</si>
  <si>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</si>
  <si>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</si>
  <si>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</si>
  <si>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</si>
  <si>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</si>
  <si>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</si>
  <si>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</si>
  <si>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</si>
  <si>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</si>
  <si>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</si>
  <si>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</si>
  <si>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</si>
  <si>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</si>
  <si>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</si>
  <si>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</si>
  <si>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</si>
  <si>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</si>
  <si>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</si>
  <si>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</si>
  <si>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</si>
  <si>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</si>
  <si>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</si>
  <si>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</si>
  <si>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</si>
  <si>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</si>
  <si>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</si>
  <si>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</si>
  <si>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</si>
  <si>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</si>
  <si>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</si>
  <si>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</si>
  <si>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</si>
  <si>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</si>
  <si>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</si>
  <si>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</si>
  <si>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</si>
  <si>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</si>
  <si>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</si>
  <si>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</si>
  <si>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</si>
  <si>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</si>
  <si>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</si>
  <si>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</si>
  <si>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</si>
  <si>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</si>
  <si>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</si>
  <si>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</si>
  <si>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</si>
  <si>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</si>
  <si>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</si>
  <si>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</si>
  <si>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</si>
  <si>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</si>
  <si>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</si>
  <si>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</si>
  <si>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</si>
  <si>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</si>
  <si>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</si>
  <si>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</si>
  <si>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</si>
  <si>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</si>
  <si>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</si>
  <si>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</si>
  <si>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</si>
  <si>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</si>
  <si>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</si>
  <si>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</si>
  <si>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</si>
  <si>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</si>
  <si>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</si>
  <si>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</si>
  <si>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</si>
  <si>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</si>
  <si>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</si>
  <si>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</si>
  <si>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</si>
  <si>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</si>
  <si>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</si>
  <si>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</si>
  <si>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</si>
  <si>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</si>
  <si>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</si>
  <si>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</si>
  <si>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</si>
  <si>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</si>
  <si>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</si>
  <si>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</si>
  <si>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</si>
  <si>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</si>
  <si>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</si>
  <si>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</si>
  <si>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</si>
  <si>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</si>
  <si>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</si>
  <si>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</si>
  <si>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</si>
  <si>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</si>
  <si>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</si>
  <si>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</si>
  <si>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</si>
  <si>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</si>
  <si>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</si>
  <si>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</si>
  <si>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</si>
  <si>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</si>
  <si>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</si>
  <si>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</si>
  <si>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</si>
  <si>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</si>
  <si>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</si>
  <si>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</si>
  <si>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</si>
  <si>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</si>
  <si>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</si>
  <si>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</si>
  <si>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</si>
  <si>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</si>
  <si>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</si>
  <si>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</si>
  <si>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</si>
  <si>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</si>
  <si>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</si>
  <si>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</si>
  <si>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</si>
  <si>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</si>
  <si>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</si>
  <si>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</si>
  <si>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</si>
  <si>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</si>
  <si>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</si>
  <si>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</si>
  <si>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</si>
  <si>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</si>
  <si>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</si>
  <si>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</si>
  <si>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</si>
  <si>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</si>
  <si>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</si>
  <si>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</si>
  <si>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</si>
  <si>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</si>
  <si>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</si>
  <si>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</si>
  <si>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</si>
  <si>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</si>
  <si>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</si>
  <si>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</si>
  <si>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</si>
  <si>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</si>
  <si>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</si>
  <si>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</si>
  <si>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</si>
  <si>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</si>
  <si>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</si>
  <si>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</si>
  <si>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</si>
  <si>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</si>
  <si>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</si>
  <si>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</si>
  <si>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</si>
  <si>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</si>
  <si>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</si>
  <si>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</si>
  <si>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</si>
  <si>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</si>
  <si>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</si>
  <si>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</si>
  <si>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</si>
  <si>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</si>
  <si>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</si>
  <si>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</si>
  <si>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</si>
  <si>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</si>
  <si>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</si>
  <si>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</si>
  <si>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</si>
  <si>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</si>
  <si>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</si>
  <si>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</si>
  <si>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</si>
  <si>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</si>
  <si>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</si>
  <si>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</si>
  <si>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</si>
  <si>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</si>
  <si>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</si>
  <si>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</si>
  <si>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</si>
  <si>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</si>
  <si>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</si>
  <si>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</si>
  <si>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</si>
  <si>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</si>
  <si>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</si>
  <si>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</si>
  <si>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</si>
  <si>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</si>
  <si>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</si>
  <si>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</si>
  <si>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</si>
  <si>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</si>
  <si>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</si>
  <si>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</si>
  <si>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</si>
  <si>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</si>
  <si>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</si>
  <si>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</si>
  <si>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</si>
  <si>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</si>
  <si>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</si>
  <si>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</si>
  <si>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</si>
  <si>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</si>
  <si>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</si>
  <si>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</si>
  <si>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</si>
  <si>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</si>
  <si>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</si>
  <si>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</si>
  <si>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</si>
  <si>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</si>
  <si>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</si>
  <si>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</si>
  <si>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</si>
  <si>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</si>
  <si>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</si>
  <si>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</si>
  <si>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</si>
  <si>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</si>
  <si>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</si>
  <si>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</si>
  <si>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</si>
  <si>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</si>
  <si>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</si>
  <si>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</si>
  <si>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</si>
  <si>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</si>
  <si>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</si>
  <si>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</si>
  <si>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</si>
  <si>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</si>
  <si>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</si>
  <si>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</si>
  <si>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</si>
  <si>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</si>
  <si>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</si>
  <si>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</si>
  <si>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</si>
  <si>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</si>
  <si>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</si>
  <si>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</si>
  <si>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</si>
  <si>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</si>
  <si>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</si>
  <si>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</si>
  <si>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</si>
  <si>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</si>
  <si>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</si>
  <si>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</si>
  <si>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</si>
  <si>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</si>
  <si>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</si>
  <si>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</si>
  <si>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</si>
  <si>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</si>
  <si>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</si>
  <si>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</si>
  <si>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</si>
  <si>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</si>
  <si>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</si>
  <si>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</si>
  <si>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</si>
  <si>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</si>
  <si>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</si>
  <si>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</si>
  <si>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</si>
  <si>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</si>
  <si>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</si>
  <si>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</si>
  <si>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</si>
  <si>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</si>
  <si>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</si>
  <si>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</si>
  <si>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</si>
  <si>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</si>
  <si>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</si>
  <si>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</si>
  <si>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</si>
  <si>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</si>
  <si>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</si>
  <si>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</si>
  <si>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</si>
  <si>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</si>
  <si>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</si>
  <si>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</si>
  <si>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</si>
  <si>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</si>
  <si>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</si>
  <si>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</si>
  <si>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</si>
  <si>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</si>
  <si>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</si>
  <si>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</si>
  <si>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</si>
  <si>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</si>
  <si>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</si>
  <si>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</si>
  <si>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</si>
  <si>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</si>
  <si>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</si>
  <si>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</si>
  <si>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</si>
  <si>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</si>
  <si>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</si>
  <si>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</si>
  <si>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</si>
  <si>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</si>
  <si>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</si>
  <si>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</si>
  <si>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</si>
  <si>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</si>
  <si>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</si>
  <si>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</si>
  <si>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</si>
  <si>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</si>
  <si>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</si>
  <si>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</si>
  <si>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</si>
  <si>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</si>
  <si>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</si>
  <si>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</si>
  <si>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</si>
  <si>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</si>
  <si>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</si>
  <si>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</si>
  <si>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</si>
  <si>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</si>
  <si>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</si>
  <si>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</si>
  <si>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</si>
  <si>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</si>
  <si>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</si>
  <si>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</si>
  <si>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</si>
  <si>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</si>
  <si>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</si>
  <si>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</si>
  <si>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</si>
  <si>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</si>
  <si>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</si>
  <si>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</si>
  <si>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</si>
  <si>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</si>
  <si>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</si>
  <si>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</si>
  <si>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</si>
  <si>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</si>
  <si>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</si>
  <si>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</si>
  <si>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</si>
  <si>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</si>
  <si>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</si>
  <si>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</si>
  <si>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</si>
  <si>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</si>
  <si>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</si>
  <si>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</si>
  <si>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</si>
  <si>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</si>
  <si>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</si>
  <si>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</si>
  <si>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</si>
  <si>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</si>
  <si>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</si>
  <si>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</si>
  <si>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</si>
  <si>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</si>
  <si>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</si>
  <si>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</si>
  <si>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</si>
  <si>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</si>
  <si>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</si>
  <si>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</si>
  <si>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</si>
  <si>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</si>
  <si>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</si>
  <si>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</si>
  <si>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</si>
  <si>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</si>
  <si>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</si>
  <si>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</si>
  <si>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</si>
  <si>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</si>
  <si>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</si>
  <si>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</si>
  <si>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</si>
  <si>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</si>
  <si>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</si>
  <si>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</si>
  <si>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</si>
  <si>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</si>
  <si>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</si>
  <si>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</si>
  <si>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</si>
  <si>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</si>
  <si>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</si>
  <si>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</si>
  <si>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</si>
  <si>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</si>
  <si>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</si>
  <si>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</si>
  <si>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</si>
  <si>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</si>
  <si>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</si>
  <si>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</si>
  <si>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</si>
  <si>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</si>
  <si>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</si>
  <si>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</si>
  <si>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</si>
  <si>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</si>
  <si>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</si>
  <si>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</si>
  <si>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</si>
  <si>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</si>
  <si>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</si>
  <si>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</si>
  <si>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</si>
  <si>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</si>
  <si>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</si>
  <si>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</si>
  <si>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</si>
  <si>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</si>
  <si>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</si>
  <si>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</si>
  <si>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</si>
  <si>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</si>
  <si>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</si>
  <si>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</si>
  <si>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</si>
  <si>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</si>
  <si>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</si>
  <si>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</si>
  <si>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</si>
  <si>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</si>
  <si>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</si>
  <si>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</si>
  <si>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</si>
  <si>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</si>
  <si>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</si>
  <si>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</si>
  <si>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</si>
  <si>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</si>
  <si>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</si>
  <si>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</si>
  <si>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</si>
  <si>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</si>
  <si>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</si>
  <si>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</si>
  <si>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</si>
  <si>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</si>
  <si>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</si>
  <si>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</si>
  <si>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</si>
  <si>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</si>
  <si>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</si>
  <si>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</si>
  <si>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</si>
  <si>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</si>
  <si>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</si>
  <si>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</si>
  <si>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</si>
  <si>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</si>
  <si>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</si>
  <si>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</si>
  <si>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</si>
  <si>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</si>
  <si>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</si>
  <si>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</si>
  <si>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</si>
  <si>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</si>
  <si>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</si>
  <si>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</si>
  <si>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</si>
  <si>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</si>
  <si>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</si>
  <si>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</si>
  <si>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</si>
  <si>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</si>
  <si>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</si>
  <si>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</si>
  <si>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</si>
  <si>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</si>
  <si>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</si>
  <si>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</si>
  <si>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</si>
  <si>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</si>
  <si>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</si>
  <si>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</si>
  <si>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</si>
  <si>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</si>
  <si>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</si>
  <si>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</si>
  <si>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</si>
  <si>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</si>
  <si>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</si>
  <si>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</si>
  <si>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</si>
  <si>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</si>
  <si>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</si>
  <si>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</si>
  <si>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</si>
  <si>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</si>
  <si>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</si>
  <si>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</si>
  <si>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</si>
  <si>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</si>
  <si>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</si>
  <si>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</si>
  <si>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</si>
  <si>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</si>
  <si>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</si>
  <si>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</si>
  <si>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</si>
  <si>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</si>
  <si>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</si>
  <si>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</si>
  <si>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</si>
  <si>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</si>
  <si>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</si>
  <si>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</si>
  <si>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</si>
  <si>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</si>
  <si>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</si>
  <si>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</si>
  <si>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</si>
  <si>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</si>
  <si>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</si>
  <si>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</si>
  <si>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</si>
  <si>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</si>
  <si>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</si>
  <si>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</si>
  <si>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</si>
  <si>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</si>
  <si>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</si>
  <si>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</si>
  <si>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</si>
  <si>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</si>
  <si>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</si>
  <si>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</si>
  <si>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</si>
  <si>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</si>
  <si>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</si>
  <si>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</si>
  <si>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</si>
  <si>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</si>
  <si>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</si>
  <si>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</si>
  <si>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</si>
  <si>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</si>
  <si>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</si>
  <si>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</si>
  <si>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</si>
  <si>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</si>
  <si>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</si>
  <si>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</si>
  <si>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</si>
  <si>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</si>
  <si>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</si>
  <si>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</si>
  <si>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</si>
  <si>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</si>
  <si>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</si>
  <si>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</si>
  <si>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</si>
  <si>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</si>
  <si>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</si>
  <si>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</si>
  <si>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</si>
  <si>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</si>
  <si>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</si>
  <si>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</si>
  <si>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</si>
  <si>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</si>
  <si>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</si>
  <si>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</si>
  <si>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</si>
  <si>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</si>
  <si>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</si>
  <si>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</si>
  <si>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</si>
  <si>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</si>
  <si>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</si>
  <si>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</si>
  <si>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</si>
  <si>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</si>
  <si>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</si>
  <si>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</si>
  <si>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</si>
  <si>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</si>
  <si>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</si>
  <si>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</si>
  <si>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</si>
  <si>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</si>
  <si>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</si>
  <si>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</si>
  <si>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</si>
  <si>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</si>
  <si>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</si>
  <si>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</si>
  <si>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</si>
  <si>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</si>
  <si>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</si>
  <si>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</si>
  <si>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</si>
  <si>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</si>
  <si>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</si>
  <si>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</si>
  <si>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</si>
  <si>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</si>
  <si>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</si>
  <si>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</si>
  <si>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</si>
  <si>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</si>
  <si>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</si>
  <si>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</si>
  <si>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</si>
  <si>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</si>
  <si>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</si>
  <si>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</si>
  <si>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</si>
  <si>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</si>
  <si>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</si>
  <si>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</si>
  <si>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</si>
  <si>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</si>
  <si>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</si>
  <si>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</si>
  <si>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</si>
  <si>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</si>
  <si>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</si>
  <si>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</si>
  <si>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</si>
  <si>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</si>
  <si>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</si>
  <si>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</si>
  <si>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</si>
  <si>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</si>
  <si>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</si>
  <si>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</si>
  <si>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</si>
  <si>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</si>
  <si>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</si>
  <si>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</si>
  <si>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</si>
  <si>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</si>
  <si>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</si>
  <si>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</si>
  <si>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</si>
  <si>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</si>
  <si>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</si>
  <si>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</si>
  <si>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</si>
  <si>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</si>
  <si>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</si>
  <si>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</si>
  <si>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</si>
  <si>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</si>
  <si>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</si>
  <si>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</si>
  <si>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</si>
  <si>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</si>
  <si>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</si>
  <si>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</si>
  <si>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</si>
  <si>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</si>
  <si>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</si>
  <si>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</si>
  <si>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</si>
  <si>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</si>
  <si>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</si>
  <si>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</si>
  <si>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</si>
  <si>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</si>
  <si>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</si>
  <si>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</si>
  <si>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</si>
  <si>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</si>
  <si>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</si>
  <si>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</si>
  <si>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</si>
  <si>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</si>
  <si>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</si>
  <si>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</si>
  <si>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</si>
  <si>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</si>
  <si>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</si>
  <si>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</si>
  <si>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</si>
  <si>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</si>
  <si>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</si>
  <si>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</si>
  <si>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</si>
  <si>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</si>
  <si>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</si>
  <si>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</si>
  <si>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</si>
  <si>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</si>
  <si>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</si>
  <si>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</si>
  <si>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</si>
  <si>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</si>
  <si>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</si>
  <si>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</si>
  <si>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</si>
  <si>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</si>
  <si>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</si>
  <si>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</si>
  <si>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</si>
  <si>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</si>
  <si>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</si>
  <si>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</si>
  <si>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</si>
  <si>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</si>
  <si>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</si>
  <si>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</si>
  <si>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</si>
  <si>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</si>
  <si>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</si>
  <si>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</si>
  <si>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</si>
  <si>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</si>
  <si>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</si>
  <si>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</si>
  <si>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</si>
  <si>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</si>
  <si>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</si>
  <si>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</si>
  <si>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</si>
  <si>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</si>
  <si>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</si>
  <si>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</si>
  <si>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</si>
  <si>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</si>
  <si>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</si>
  <si>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</si>
  <si>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</si>
  <si>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</si>
  <si>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</si>
  <si>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</si>
  <si>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</si>
  <si>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</si>
  <si>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</si>
  <si>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</si>
  <si>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</si>
  <si>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</si>
  <si>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</si>
  <si>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</si>
  <si>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</si>
  <si>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</si>
  <si>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</si>
  <si>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</si>
  <si>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</si>
  <si>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</si>
  <si>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</si>
  <si>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</si>
  <si>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</si>
  <si>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</si>
  <si>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</si>
  <si>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</si>
  <si>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</si>
  <si>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</si>
  <si>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</si>
  <si>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</si>
  <si>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</si>
  <si>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</si>
  <si>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</si>
  <si>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</si>
  <si>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</si>
  <si>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</si>
  <si>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</si>
  <si>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</si>
  <si>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</si>
  <si>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</si>
  <si>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</si>
  <si>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</si>
  <si>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</si>
  <si>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</si>
  <si>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</si>
  <si>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</si>
  <si>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</si>
  <si>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</si>
  <si>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</si>
  <si>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</si>
  <si>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</si>
  <si>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</si>
  <si>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</si>
  <si>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</si>
  <si>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</si>
  <si>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</si>
  <si>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</si>
  <si>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</si>
  <si>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</si>
  <si>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</si>
  <si>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</si>
  <si>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</si>
  <si>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</si>
  <si>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</si>
  <si>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</si>
  <si>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</si>
  <si>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</si>
  <si>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</si>
  <si>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</si>
  <si>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</si>
  <si>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</si>
  <si>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</si>
  <si>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</si>
  <si>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</si>
  <si>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</si>
  <si>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</si>
  <si>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</si>
  <si>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</si>
  <si>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</si>
  <si>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</si>
  <si>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</si>
  <si>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</si>
  <si>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</si>
  <si>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</si>
  <si>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</si>
  <si>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</si>
  <si>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</si>
  <si>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</si>
  <si>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</si>
  <si>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</si>
  <si>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</si>
  <si>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</si>
  <si>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</si>
  <si>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</si>
  <si>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</si>
  <si>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</si>
  <si>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</si>
  <si>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</si>
  <si>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</si>
  <si>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</si>
  <si>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</si>
  <si>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</si>
  <si>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</si>
  <si>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</si>
  <si>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</si>
  <si>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</si>
  <si>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</si>
  <si>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</si>
  <si>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</si>
  <si>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</si>
  <si>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</si>
  <si>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</si>
  <si>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</si>
  <si>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</si>
  <si>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</si>
  <si>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</si>
  <si>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</si>
  <si>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</si>
  <si>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</si>
  <si>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</si>
  <si>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</si>
  <si>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</si>
  <si>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</si>
  <si>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</si>
  <si>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</si>
  <si>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</si>
  <si>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</si>
  <si>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</si>
  <si>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</si>
  <si>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</si>
  <si>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</si>
  <si>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</si>
  <si>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</si>
  <si>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</si>
  <si>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</si>
  <si>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</si>
  <si>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</si>
  <si>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</si>
  <si>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</si>
  <si>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</si>
  <si>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</si>
  <si>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</si>
  <si>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</si>
  <si>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</si>
  <si>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</si>
  <si>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</si>
  <si>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</si>
  <si>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</si>
  <si>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</si>
  <si>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</si>
  <si>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</si>
  <si>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</si>
  <si>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</si>
  <si>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</si>
  <si>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</si>
  <si>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</si>
  <si>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</si>
  <si>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</si>
  <si>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</si>
  <si>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</si>
  <si>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</si>
  <si>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</si>
  <si>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</si>
  <si>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</si>
  <si>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</si>
  <si>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</si>
  <si>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</si>
  <si>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</si>
  <si>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</si>
  <si>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</si>
  <si>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</si>
  <si>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</si>
  <si>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</si>
  <si>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</si>
  <si>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</si>
  <si>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</si>
  <si>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</si>
  <si>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</si>
  <si>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</si>
  <si>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</si>
  <si>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</si>
  <si>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</si>
  <si>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</si>
  <si>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</si>
  <si>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</si>
  <si>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</si>
  <si>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</si>
  <si>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</si>
  <si>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</si>
  <si>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</si>
  <si>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</si>
  <si>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</si>
  <si>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</si>
  <si>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</si>
  <si>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</si>
  <si>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</si>
  <si>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</si>
  <si>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</si>
  <si>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</si>
  <si>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</si>
  <si>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</si>
  <si>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</si>
  <si>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</si>
  <si>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</si>
  <si>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</si>
  <si>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</si>
  <si>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</si>
  <si>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</si>
  <si>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</si>
  <si>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</si>
  <si>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</si>
  <si>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</si>
  <si>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</si>
  <si>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</si>
  <si>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</si>
  <si>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</si>
  <si>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</si>
  <si>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</si>
  <si>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</si>
  <si>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</si>
  <si>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</si>
  <si>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</si>
  <si>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</si>
  <si>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</si>
  <si>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</si>
  <si>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</si>
  <si>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</si>
  <si>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</si>
  <si>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</si>
  <si>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</si>
  <si>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</si>
  <si>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</si>
  <si>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</si>
  <si>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</si>
  <si>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</si>
  <si>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</si>
  <si>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</si>
  <si>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</si>
  <si>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</si>
  <si>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</si>
  <si>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</si>
  <si>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</si>
  <si>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</si>
  <si>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</si>
  <si>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</si>
  <si>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</si>
  <si>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</si>
  <si>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</si>
  <si>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</si>
  <si>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</si>
  <si>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</si>
  <si>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</si>
  <si>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</si>
  <si>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</si>
  <si>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</si>
  <si>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</si>
  <si>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</si>
  <si>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</si>
  <si>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</si>
  <si>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</si>
  <si>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</si>
  <si>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</si>
  <si>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</si>
  <si>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</si>
  <si>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</si>
  <si>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</si>
  <si>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</si>
  <si>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</si>
  <si>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</si>
  <si>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</si>
  <si>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</si>
  <si>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</si>
  <si>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</si>
  <si>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</si>
  <si>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</si>
  <si>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</si>
  <si>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</si>
  <si>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</si>
  <si>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</si>
  <si>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</si>
  <si>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</si>
  <si>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</si>
  <si>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</si>
  <si>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</si>
  <si>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</si>
  <si>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</si>
  <si>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</si>
  <si>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</si>
  <si>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</si>
  <si>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</si>
  <si>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</si>
  <si>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</si>
  <si>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</si>
  <si>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</si>
  <si>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</si>
  <si>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</si>
  <si>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</si>
  <si>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</si>
  <si>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</si>
  <si>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</si>
  <si>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</si>
  <si>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</si>
  <si>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</si>
  <si>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</si>
  <si>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</si>
  <si>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</si>
  <si>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</si>
  <si>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</si>
  <si>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</si>
  <si>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</si>
  <si>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</si>
  <si>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</si>
  <si>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</si>
  <si>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</si>
  <si>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</si>
  <si>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</si>
  <si>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</si>
  <si>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</si>
  <si>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</si>
  <si>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</si>
  <si>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</si>
  <si>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</si>
  <si>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</si>
  <si>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</si>
  <si>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</si>
  <si>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</si>
  <si>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</si>
  <si>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</si>
  <si>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</si>
  <si>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</si>
  <si>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</si>
  <si>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</si>
  <si>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</si>
  <si>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</si>
  <si>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</si>
  <si>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</si>
  <si>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</si>
  <si>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</si>
  <si>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</si>
  <si>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</si>
  <si>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</si>
  <si>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</si>
  <si>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</si>
  <si>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</si>
  <si>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</si>
  <si>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</si>
  <si>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</si>
  <si>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</si>
  <si>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</si>
  <si>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</si>
  <si>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</si>
  <si>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</si>
  <si>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</si>
  <si>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</si>
  <si>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</si>
  <si>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</si>
  <si>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</si>
  <si>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</si>
  <si>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</si>
  <si>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</si>
  <si>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</si>
  <si>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</si>
  <si>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</si>
  <si>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</si>
  <si>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</si>
  <si>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</si>
  <si>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</si>
  <si>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</si>
  <si>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</si>
  <si>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</si>
  <si>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</si>
  <si>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</si>
  <si>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</si>
  <si>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</si>
  <si>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</si>
  <si>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</si>
  <si>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</si>
  <si>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</si>
  <si>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</si>
  <si>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</si>
  <si>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</si>
  <si>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</si>
  <si>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</si>
  <si>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</si>
  <si>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</si>
  <si>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</si>
  <si>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</si>
  <si>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</si>
  <si>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</si>
  <si>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</si>
  <si>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</si>
  <si>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</si>
  <si>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</si>
  <si>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</si>
  <si>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</si>
  <si>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</si>
  <si>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</si>
  <si>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</si>
  <si>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</si>
  <si>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</si>
  <si>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</si>
  <si>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</si>
  <si>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</si>
  <si>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</si>
  <si>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</si>
  <si>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</si>
  <si>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</si>
  <si>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</si>
  <si>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</si>
  <si>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</si>
  <si>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</si>
  <si>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</si>
  <si>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</si>
  <si>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</si>
  <si>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</si>
  <si>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</si>
  <si>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</si>
  <si>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</si>
  <si>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</si>
  <si>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</si>
  <si>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</si>
  <si>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</si>
  <si>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</si>
  <si>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</si>
  <si>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</si>
  <si>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</si>
  <si>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</si>
  <si>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</si>
  <si>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</si>
  <si>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</si>
  <si>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</si>
  <si>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</si>
  <si>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</si>
  <si>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</si>
  <si>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</si>
  <si>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</si>
  <si>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</si>
  <si>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</si>
  <si>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</si>
  <si>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</si>
  <si>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</si>
  <si>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</si>
  <si>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</si>
  <si>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</si>
  <si>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</si>
  <si>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</si>
  <si>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</si>
  <si>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</si>
  <si>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</si>
  <si>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</si>
  <si>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</si>
  <si>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</si>
  <si>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</si>
  <si>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</si>
  <si>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</si>
  <si>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</si>
  <si>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</si>
  <si>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</si>
  <si>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</si>
  <si>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</si>
  <si>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</si>
  <si>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</si>
  <si>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</si>
  <si>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</si>
  <si>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</si>
  <si>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</si>
  <si>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</si>
  <si>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</si>
  <si>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</si>
  <si>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</si>
  <si>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</si>
  <si>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</si>
  <si>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</si>
  <si>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</si>
  <si>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</si>
  <si>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</si>
  <si>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</si>
  <si>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</si>
  <si>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</si>
  <si>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</si>
  <si>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</si>
  <si>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</si>
  <si>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</si>
  <si>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</si>
  <si>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</si>
  <si>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</si>
  <si>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</si>
  <si>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</si>
  <si>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</si>
  <si>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</si>
  <si>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</si>
  <si>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</si>
  <si>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</si>
  <si>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</si>
  <si>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</si>
  <si>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</si>
  <si>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</si>
  <si>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</si>
  <si>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</si>
  <si>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</si>
  <si>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</si>
  <si>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</si>
  <si>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</si>
  <si>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</si>
  <si>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</si>
  <si>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</si>
  <si>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</si>
  <si>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</si>
  <si>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</si>
  <si>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</si>
  <si>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</si>
  <si>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</si>
  <si>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</si>
  <si>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</si>
  <si>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</si>
  <si>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</si>
  <si>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</si>
  <si>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</si>
  <si>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</si>
  <si>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</si>
  <si>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</si>
  <si>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</si>
  <si>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</si>
  <si>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</si>
  <si>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</si>
  <si>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</si>
  <si>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</si>
  <si>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</si>
  <si>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</si>
  <si>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</si>
  <si>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</si>
  <si>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</si>
  <si>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</si>
  <si>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</si>
  <si>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</si>
  <si>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</si>
  <si>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</si>
  <si>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</si>
  <si>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</si>
  <si>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</si>
  <si>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</si>
  <si>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</si>
  <si>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</si>
  <si>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</si>
  <si>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</si>
  <si>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</si>
  <si>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</si>
  <si>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</si>
  <si>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</si>
  <si>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</si>
  <si>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</si>
  <si>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</si>
  <si>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</si>
  <si>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</si>
  <si>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</si>
  <si>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</si>
  <si>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</si>
  <si>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</si>
  <si>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</si>
  <si>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</si>
  <si>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</si>
  <si>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</si>
  <si>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</si>
  <si>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</si>
  <si>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</si>
  <si>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</si>
  <si>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</si>
  <si>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</si>
  <si>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</si>
  <si>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</si>
  <si>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</si>
  <si>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</si>
  <si>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</si>
  <si>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</si>
  <si>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</si>
  <si>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</si>
  <si>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</si>
  <si>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</si>
  <si>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</si>
  <si>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</si>
  <si>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</si>
  <si>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</si>
  <si>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</si>
  <si>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</si>
  <si>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</si>
  <si>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</si>
  <si>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</si>
  <si>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</si>
  <si>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</si>
  <si>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</si>
  <si>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</si>
  <si>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</si>
  <si>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</si>
  <si>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</si>
  <si>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</si>
  <si>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</si>
  <si>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</si>
  <si>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</si>
  <si>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</si>
  <si>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</si>
  <si>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</si>
  <si>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</si>
  <si>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</si>
  <si>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</si>
  <si>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</si>
  <si>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</si>
  <si>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</si>
  <si>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</si>
  <si>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</si>
  <si>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</si>
  <si>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</si>
  <si>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</si>
  <si>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</si>
  <si>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</si>
  <si>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</si>
  <si>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</si>
  <si>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</si>
  <si>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</si>
  <si>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</si>
  <si>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</si>
  <si>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</si>
  <si>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</si>
  <si>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</si>
  <si>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</si>
  <si>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</si>
  <si>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</si>
  <si>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</si>
  <si>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</si>
  <si>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</si>
  <si>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</si>
  <si>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</si>
  <si>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</si>
  <si>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</si>
  <si>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</si>
  <si>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</si>
  <si>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</si>
  <si>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</si>
  <si>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</si>
  <si>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</si>
  <si>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</si>
  <si>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</si>
  <si>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</si>
  <si>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</si>
  <si>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</si>
  <si>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</si>
  <si>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</si>
  <si>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</si>
  <si>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</si>
  <si>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</si>
  <si>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</si>
  <si>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</si>
  <si>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</si>
  <si>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</si>
  <si>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</si>
  <si>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</si>
  <si>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</si>
  <si>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</si>
  <si>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</si>
  <si>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</si>
  <si>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</si>
  <si>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</si>
  <si>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</si>
  <si>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</si>
  <si>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</si>
  <si>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</si>
  <si>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</si>
  <si>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</si>
  <si>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</si>
  <si>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</si>
  <si>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</si>
  <si>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</si>
  <si>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</si>
  <si>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</si>
  <si>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</si>
  <si>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</si>
  <si>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</si>
  <si>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</si>
  <si>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</si>
  <si>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</si>
  <si>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</si>
  <si>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</si>
  <si>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</si>
  <si>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</si>
  <si>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</si>
  <si>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</si>
  <si>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</si>
  <si>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</si>
  <si>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</si>
  <si>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</si>
  <si>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</si>
  <si>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</si>
  <si>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</si>
  <si>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</si>
  <si>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</si>
  <si>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</si>
  <si>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</si>
  <si>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</si>
  <si>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</si>
  <si>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</si>
  <si>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</si>
  <si>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</si>
  <si>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</si>
  <si>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</si>
  <si>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</si>
  <si>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</si>
  <si>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</si>
  <si>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</si>
  <si>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</si>
  <si>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</si>
  <si>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</si>
  <si>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</si>
  <si>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</si>
  <si>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</si>
  <si>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</si>
  <si>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</si>
  <si>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</si>
  <si>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</si>
  <si>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</si>
  <si>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</si>
  <si>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</si>
  <si>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</si>
  <si>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</si>
  <si>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</si>
  <si>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</si>
  <si>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</si>
  <si>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</si>
  <si>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</si>
  <si>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</si>
  <si>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</si>
  <si>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</si>
  <si>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</si>
  <si>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</si>
  <si>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</si>
  <si>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</si>
  <si>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</si>
  <si>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</si>
  <si>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</si>
  <si>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</si>
  <si>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</si>
  <si>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</si>
  <si>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</si>
  <si>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</si>
  <si>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</si>
  <si>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</si>
  <si>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</si>
  <si>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</si>
  <si>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</si>
  <si>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</si>
  <si>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</si>
  <si>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</si>
  <si>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</si>
  <si>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</si>
  <si>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</si>
  <si>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</si>
  <si>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</si>
  <si>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</si>
  <si>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</si>
  <si>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</si>
  <si>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</si>
  <si>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</si>
  <si>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</si>
  <si>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</si>
  <si>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</si>
  <si>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</si>
  <si>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</si>
  <si>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</si>
  <si>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</si>
  <si>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</si>
  <si>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</si>
  <si>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</si>
  <si>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</si>
  <si>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</si>
  <si>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</si>
  <si>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</si>
  <si>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</si>
  <si>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</si>
  <si>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</si>
  <si>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</si>
  <si>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</si>
  <si>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</si>
  <si>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</si>
  <si>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</si>
  <si>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</si>
  <si>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</si>
  <si>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</si>
  <si>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</si>
  <si>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</si>
  <si>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</si>
  <si>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</si>
  <si>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</si>
  <si>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</si>
  <si>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</si>
  <si>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</si>
  <si>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</si>
  <si>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</si>
  <si>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</si>
  <si>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</si>
  <si>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</si>
  <si>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</si>
  <si>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</si>
  <si>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</si>
  <si>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</si>
  <si>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</si>
  <si>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</si>
  <si>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</si>
  <si>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</si>
  <si>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</si>
  <si>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</si>
  <si>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</si>
  <si>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</si>
  <si>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</si>
  <si>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</si>
  <si>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</si>
  <si>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</si>
  <si>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</si>
  <si>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</si>
  <si>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</si>
  <si>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</si>
  <si>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</si>
  <si>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</si>
  <si>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</si>
  <si>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</si>
  <si>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</si>
  <si>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</si>
  <si>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</si>
  <si>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</si>
  <si>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</si>
  <si>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</si>
  <si>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</si>
  <si>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</si>
  <si>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</si>
  <si>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</si>
  <si>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</si>
  <si>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</si>
  <si>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</si>
  <si>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</si>
  <si>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</si>
  <si>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</si>
  <si>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</si>
  <si>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</si>
  <si>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</si>
  <si>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</si>
  <si>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</si>
  <si>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</si>
  <si>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</si>
  <si>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</si>
  <si>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</si>
  <si>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</si>
  <si>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</si>
  <si>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</si>
  <si>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</si>
  <si>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</si>
  <si>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</si>
  <si>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</si>
  <si>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</si>
  <si>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</si>
  <si>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</si>
  <si>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</si>
  <si>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</si>
  <si>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</si>
  <si>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</si>
  <si>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</si>
  <si>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</si>
  <si>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</si>
  <si>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</si>
  <si>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</si>
  <si>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</si>
  <si>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</si>
  <si>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</si>
  <si>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</si>
  <si>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</si>
  <si>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</si>
  <si>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</si>
  <si>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</si>
  <si>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</si>
  <si>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</si>
  <si>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</si>
  <si>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</si>
  <si>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</si>
  <si>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</si>
  <si>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</si>
  <si>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</si>
  <si>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</si>
  <si>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</si>
  <si>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</si>
  <si>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</si>
  <si>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</si>
  <si>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</si>
  <si>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</si>
  <si>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</si>
  <si>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</si>
  <si>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</si>
  <si>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</si>
  <si>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</si>
  <si>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</si>
  <si>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</si>
  <si>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</si>
  <si>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</si>
  <si>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</si>
  <si>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</si>
  <si>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</si>
  <si>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</si>
  <si>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</si>
  <si>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</si>
  <si>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</si>
  <si>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</si>
  <si>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</si>
  <si>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</si>
  <si>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</si>
  <si>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</si>
  <si>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</si>
  <si>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</si>
  <si>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</si>
  <si>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</si>
  <si>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</si>
  <si>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</si>
  <si>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</si>
  <si>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</si>
  <si>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</si>
  <si>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</si>
  <si>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</si>
  <si>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</si>
  <si>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</si>
  <si>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</si>
  <si>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</si>
  <si>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</si>
  <si>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</si>
  <si>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</si>
  <si>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</si>
  <si>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</si>
  <si>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</si>
  <si>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</si>
  <si>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</si>
  <si>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</si>
  <si>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</si>
  <si>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</si>
  <si>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</si>
  <si>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</si>
  <si>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</si>
  <si>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</si>
  <si>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</si>
  <si>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</si>
  <si>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</si>
  <si>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</si>
  <si>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</si>
  <si>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</si>
  <si>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</si>
  <si>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</si>
  <si>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</si>
  <si>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</si>
  <si>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</si>
  <si>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</si>
  <si>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</si>
  <si>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</si>
  <si>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</si>
  <si>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</si>
  <si>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</si>
  <si>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</si>
  <si>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</si>
  <si>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</si>
  <si>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</si>
  <si>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</si>
  <si>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</si>
  <si>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</si>
  <si>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</si>
  <si>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</si>
  <si>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</si>
  <si>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</si>
  <si>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</si>
  <si>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</si>
  <si>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</si>
  <si>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</si>
  <si>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</si>
  <si>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</si>
  <si>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</si>
  <si>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</si>
  <si>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</si>
  <si>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</si>
  <si>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</si>
  <si>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</si>
  <si>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</si>
  <si>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</si>
  <si>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</si>
  <si>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</si>
  <si>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</si>
  <si>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</si>
  <si>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</si>
  <si>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</si>
  <si>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</si>
  <si>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</si>
  <si>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</si>
  <si>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</si>
  <si>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</si>
  <si>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</si>
  <si>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</si>
  <si>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</si>
  <si>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</si>
  <si>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</si>
  <si>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</si>
  <si>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</si>
  <si>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</si>
  <si>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</si>
  <si>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</si>
  <si>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</si>
  <si>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</si>
  <si>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</si>
  <si>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</si>
  <si>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</si>
  <si>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</si>
  <si>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</si>
  <si>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</si>
  <si>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</si>
  <si>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</si>
  <si>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</si>
  <si>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</si>
  <si>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</si>
  <si>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</si>
  <si>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</si>
  <si>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</si>
  <si>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</si>
  <si>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</si>
  <si>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</si>
  <si>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</si>
  <si>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</si>
  <si>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</si>
  <si>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</si>
  <si>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</si>
  <si>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</si>
  <si>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</si>
  <si>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</si>
  <si>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</si>
  <si>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</si>
  <si>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</si>
  <si>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</si>
  <si>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</si>
  <si>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</si>
  <si>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</si>
  <si>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</si>
  <si>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</si>
  <si>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</si>
  <si>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</si>
  <si>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</si>
  <si>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</si>
  <si>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</si>
  <si>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</si>
  <si>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</si>
  <si>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</si>
  <si>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</si>
  <si>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</si>
  <si>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</si>
  <si>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</si>
  <si>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</si>
  <si>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</si>
  <si>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</si>
  <si>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</si>
  <si>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</si>
  <si>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</si>
  <si>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</si>
  <si>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</si>
  <si>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</si>
  <si>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</si>
  <si>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</si>
  <si>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</si>
  <si>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</si>
  <si>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</si>
  <si>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</si>
  <si>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</si>
  <si>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</si>
  <si>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</si>
  <si>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</si>
  <si>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</si>
  <si>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</si>
  <si>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</si>
  <si>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</si>
  <si>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</si>
  <si>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</si>
  <si>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</si>
  <si>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</si>
  <si>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</si>
  <si>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</si>
  <si>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</si>
  <si>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</si>
  <si>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</si>
  <si>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</si>
  <si>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</si>
  <si>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</si>
  <si>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</si>
  <si>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</si>
  <si>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</si>
  <si>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</si>
  <si>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</si>
  <si>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</si>
  <si>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</si>
  <si>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</si>
  <si>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</si>
  <si>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</si>
  <si>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</si>
  <si>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</si>
  <si>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</si>
  <si>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</si>
  <si>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</si>
  <si>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</si>
  <si>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</si>
  <si>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</si>
  <si>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</si>
  <si>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</si>
  <si>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</si>
  <si>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</si>
  <si>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</si>
  <si>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</si>
  <si>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</si>
  <si>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</si>
  <si>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</si>
  <si>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</si>
  <si>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</si>
  <si>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</si>
  <si>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</si>
  <si>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</si>
  <si>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</si>
  <si>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</si>
  <si>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</si>
  <si>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</si>
  <si>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</si>
  <si>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</si>
  <si>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</si>
  <si>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</si>
  <si>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</si>
  <si>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</si>
  <si>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</si>
  <si>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</si>
  <si>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</si>
  <si>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</si>
  <si>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</si>
  <si>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</si>
  <si>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</si>
  <si>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</si>
  <si>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</si>
  <si>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</si>
  <si>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</si>
  <si>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</si>
  <si>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</si>
  <si>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</si>
  <si>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</si>
  <si>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</si>
  <si>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</si>
  <si>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</si>
  <si>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</si>
  <si>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</si>
  <si>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</si>
  <si>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</si>
  <si>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</si>
  <si>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</si>
  <si>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</si>
  <si>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</si>
  <si>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</si>
  <si>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</si>
  <si>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</si>
  <si>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</si>
  <si>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</si>
  <si>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</si>
  <si>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</si>
  <si>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</si>
  <si>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</si>
  <si>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</si>
  <si>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</si>
  <si>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</si>
  <si>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</si>
  <si>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</si>
  <si>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</si>
  <si>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</si>
  <si>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</si>
  <si>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</si>
  <si>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</si>
  <si>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</si>
  <si>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</si>
  <si>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</si>
  <si>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</si>
  <si>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</si>
  <si>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</si>
  <si>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</si>
  <si>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</si>
  <si>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</si>
  <si>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</si>
  <si>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</si>
  <si>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</si>
  <si>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</si>
  <si>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</si>
  <si>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</si>
  <si>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</si>
  <si>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</si>
  <si>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</si>
  <si>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</si>
  <si>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</si>
  <si>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</si>
  <si>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</si>
  <si>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</si>
  <si>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</si>
  <si>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</si>
  <si>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</si>
  <si>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</si>
  <si>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</si>
  <si>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</si>
  <si>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</si>
  <si>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</si>
  <si>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</si>
  <si>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</si>
  <si>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</si>
  <si>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</si>
  <si>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</si>
  <si>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</si>
  <si>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</si>
  <si>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</si>
  <si>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</si>
  <si>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</si>
  <si>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</si>
  <si>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</si>
  <si>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</si>
  <si>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</si>
  <si>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</si>
  <si>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</si>
  <si>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</si>
  <si>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</si>
  <si>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</si>
  <si>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</si>
  <si>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</si>
  <si>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</si>
  <si>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</si>
  <si>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</si>
  <si>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</si>
  <si>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</si>
  <si>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</si>
  <si>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</si>
  <si>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</si>
  <si>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</si>
  <si>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</si>
  <si>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</si>
  <si>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</si>
  <si>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</si>
  <si>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</si>
  <si>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</si>
  <si>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</si>
  <si>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</si>
  <si>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</si>
  <si>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</si>
  <si>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</si>
  <si>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</si>
  <si>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</si>
  <si>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</si>
  <si>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</si>
  <si>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</si>
  <si>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</si>
  <si>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</si>
  <si>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</si>
  <si>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</si>
  <si>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</si>
  <si>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</si>
  <si>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</si>
  <si>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</si>
  <si>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</si>
  <si>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</si>
  <si>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</si>
  <si>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</si>
  <si>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</si>
  <si>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</si>
  <si>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</si>
  <si>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</si>
  <si>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</si>
  <si>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</si>
  <si>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</si>
  <si>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</si>
  <si>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</si>
  <si>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</si>
  <si>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</si>
  <si>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</si>
  <si>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</si>
  <si>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</si>
  <si>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</si>
  <si>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</si>
  <si>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</si>
  <si>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</si>
  <si>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</si>
  <si>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</si>
  <si>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</si>
  <si>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</si>
  <si>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</si>
  <si>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</si>
  <si>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</si>
  <si>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</si>
  <si>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</si>
  <si>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</si>
  <si>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</si>
  <si>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</si>
  <si>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</si>
  <si>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</si>
  <si>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</si>
  <si>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</si>
  <si>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</si>
  <si>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</si>
  <si>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</si>
  <si>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</si>
  <si>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</si>
  <si>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</si>
  <si>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</si>
  <si>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</si>
  <si>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</si>
  <si>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</si>
  <si>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</si>
  <si>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</si>
  <si>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</si>
  <si>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</si>
  <si>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</si>
  <si>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</si>
  <si>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</si>
  <si>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</si>
  <si>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</si>
  <si>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</si>
  <si>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</si>
  <si>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</si>
  <si>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</si>
  <si>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</si>
  <si>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</si>
  <si>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</si>
  <si>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</si>
  <si>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</si>
  <si>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</si>
  <si>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</si>
  <si>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</si>
  <si>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</si>
  <si>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</si>
  <si>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</si>
  <si>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</si>
  <si>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</si>
  <si>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</si>
  <si>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</si>
  <si>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</si>
  <si>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</si>
  <si>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</si>
  <si>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</si>
  <si>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</si>
  <si>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</si>
  <si>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</si>
  <si>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</si>
  <si>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</si>
  <si>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</si>
  <si>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</si>
  <si>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</si>
  <si>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</si>
  <si>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</si>
  <si>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</si>
  <si>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</si>
  <si>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</si>
  <si>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</si>
  <si>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</si>
  <si>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</si>
  <si>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</si>
  <si>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</si>
  <si>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</si>
  <si>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</si>
  <si>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</si>
  <si>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</si>
  <si>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</si>
  <si>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</si>
  <si>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</si>
  <si>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</si>
  <si>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</si>
  <si>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</si>
  <si>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</si>
  <si>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</si>
  <si>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</si>
  <si>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</si>
  <si>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</si>
  <si>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</si>
  <si>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</si>
  <si>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</si>
  <si>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</si>
  <si>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</si>
  <si>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</si>
  <si>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</si>
  <si>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</si>
  <si>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</si>
  <si>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</si>
  <si>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</si>
  <si>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</si>
  <si>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</si>
  <si>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</si>
  <si>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</si>
  <si>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</si>
  <si>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</si>
  <si>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</si>
  <si>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</si>
  <si>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</si>
  <si>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</si>
  <si>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</si>
  <si>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</si>
  <si>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</si>
  <si>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</si>
  <si>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</si>
  <si>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</si>
  <si>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</si>
  <si>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</si>
  <si>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</si>
  <si>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</si>
  <si>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</si>
  <si>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</si>
  <si>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</si>
  <si>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</si>
  <si>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</si>
  <si>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</si>
  <si>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</si>
  <si>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</si>
  <si>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</si>
  <si>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</si>
  <si>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</si>
  <si>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</si>
  <si>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</si>
  <si>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</si>
  <si>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</si>
  <si>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</si>
  <si>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</si>
  <si>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</si>
  <si>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</si>
  <si>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</si>
  <si>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</si>
  <si>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</si>
  <si>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</si>
  <si>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</si>
  <si>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</si>
  <si>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</si>
  <si>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</si>
  <si>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</si>
  <si>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</si>
  <si>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</si>
  <si>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</si>
  <si>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</si>
  <si>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</si>
  <si>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</si>
  <si>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</si>
  <si>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</si>
  <si>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</si>
  <si>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</si>
  <si>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</si>
  <si>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</si>
  <si>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</si>
  <si>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</si>
  <si>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</si>
  <si>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</si>
  <si>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</si>
  <si>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</si>
  <si>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</si>
  <si>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</si>
  <si>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</si>
  <si>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</si>
  <si>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</si>
  <si>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</si>
  <si>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</si>
  <si>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</si>
  <si>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</si>
  <si>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</si>
  <si>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</si>
  <si>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</si>
  <si>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</si>
  <si>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</si>
  <si>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</si>
  <si>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</si>
  <si>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</si>
  <si>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</si>
  <si>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</si>
  <si>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</si>
  <si>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</si>
  <si>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</si>
  <si>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</si>
  <si>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</si>
  <si>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</si>
  <si>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</si>
  <si>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</si>
  <si>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</si>
  <si>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</si>
  <si>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</si>
  <si>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</si>
  <si>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</si>
  <si>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</si>
  <si>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</si>
  <si>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</si>
  <si>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</si>
  <si>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</si>
  <si>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</si>
  <si>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</si>
  <si>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</si>
  <si>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</si>
  <si>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</si>
  <si>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</si>
  <si>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</si>
  <si>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</si>
  <si>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</si>
  <si>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</si>
  <si>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</si>
  <si>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</si>
  <si>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</si>
  <si>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</si>
  <si>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</si>
  <si>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</si>
  <si>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</si>
  <si>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</si>
  <si>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</si>
  <si>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</si>
  <si>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</si>
  <si>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</si>
  <si>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</si>
  <si>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</si>
  <si>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</si>
  <si>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</si>
  <si>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</si>
  <si>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</si>
  <si>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</si>
  <si>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</si>
  <si>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</si>
  <si>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</si>
  <si>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</si>
  <si>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</si>
  <si>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</si>
  <si>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</si>
  <si>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</si>
  <si>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</si>
  <si>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</si>
  <si>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</si>
  <si>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</si>
  <si>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</si>
  <si>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</si>
  <si>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</si>
  <si>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</si>
  <si>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</si>
  <si>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</si>
  <si>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</si>
  <si>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</si>
  <si>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</si>
  <si>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</si>
  <si>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</si>
  <si>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</si>
  <si>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</si>
  <si>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</si>
  <si>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</si>
  <si>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</si>
  <si>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</si>
  <si>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</si>
  <si>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</si>
  <si>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</si>
  <si>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</si>
  <si>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</si>
  <si>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</si>
  <si>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</si>
  <si>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</si>
  <si>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</si>
  <si>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</si>
  <si>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</si>
  <si>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</si>
  <si>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</si>
  <si>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</si>
  <si>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</si>
  <si>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</si>
  <si>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</si>
  <si>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</si>
  <si>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</si>
  <si>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</si>
  <si>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</si>
  <si>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</si>
  <si>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</si>
  <si>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</si>
  <si>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</si>
  <si>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</si>
  <si>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</si>
  <si>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</si>
  <si>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</si>
  <si>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</si>
  <si>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</si>
  <si>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</si>
  <si>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</si>
  <si>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</si>
  <si>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</si>
  <si>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</si>
  <si>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</si>
  <si>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</si>
  <si>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</si>
  <si>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</si>
  <si>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</si>
  <si>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</si>
  <si>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</si>
  <si>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</si>
  <si>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</si>
  <si>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</si>
  <si>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</si>
  <si>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</si>
  <si>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</si>
  <si>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</si>
  <si>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</si>
  <si>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</si>
  <si>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</si>
  <si>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</si>
  <si>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</si>
  <si>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</si>
  <si>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</si>
  <si>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</si>
  <si>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</si>
  <si>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</si>
  <si>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</si>
  <si>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</si>
  <si>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</si>
  <si>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</si>
  <si>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</si>
  <si>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</si>
  <si>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</si>
  <si>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</si>
  <si>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</si>
  <si>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</si>
  <si>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</si>
  <si>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</si>
  <si>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</si>
  <si>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</si>
  <si>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</si>
  <si>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</si>
  <si>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</si>
  <si>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</si>
  <si>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</si>
  <si>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</si>
  <si>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</si>
  <si>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</si>
  <si>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</si>
  <si>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</si>
  <si>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</si>
  <si>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</si>
  <si>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</si>
  <si>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</si>
  <si>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</si>
  <si>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</si>
  <si>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</si>
  <si>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</si>
  <si>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</si>
  <si>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</si>
  <si>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</si>
  <si>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</si>
  <si>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</si>
  <si>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</si>
  <si>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</si>
  <si>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</si>
  <si>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</si>
  <si>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</si>
  <si>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</si>
  <si>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</si>
  <si>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</si>
  <si>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</si>
  <si>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</si>
  <si>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</si>
  <si>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</si>
  <si>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</si>
  <si>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</si>
  <si>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</si>
  <si>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</si>
  <si>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</si>
  <si>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</si>
  <si>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</si>
  <si>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</si>
  <si>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</si>
  <si>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</si>
  <si>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</si>
  <si>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</si>
  <si>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</si>
  <si>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</si>
  <si>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</si>
  <si>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</si>
  <si>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</si>
  <si>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</si>
  <si>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</si>
  <si>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</si>
  <si>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</si>
  <si>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</si>
  <si>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</si>
  <si>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</si>
  <si>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</si>
  <si>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</si>
  <si>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</si>
  <si>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</si>
  <si>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</si>
  <si>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</si>
  <si>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</si>
  <si>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</si>
  <si>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</si>
  <si>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</si>
  <si>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</si>
  <si>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</si>
  <si>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</si>
  <si>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</si>
  <si>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</si>
  <si>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</si>
  <si>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</si>
  <si>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</si>
  <si>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</si>
  <si>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</si>
  <si>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</si>
  <si>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</si>
  <si>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</si>
  <si>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</si>
  <si>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</si>
  <si>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</si>
  <si>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</si>
  <si>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</si>
  <si>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</si>
  <si>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</si>
  <si>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</si>
  <si>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</si>
  <si>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</si>
  <si>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</si>
  <si>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</si>
  <si>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</si>
  <si>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</si>
  <si>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</si>
  <si>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</si>
  <si>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</si>
  <si>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</si>
  <si>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</si>
  <si>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</si>
  <si>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</si>
  <si>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</si>
  <si>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</si>
  <si>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</si>
  <si>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</si>
  <si>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</si>
  <si>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</si>
  <si>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</si>
  <si>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</si>
  <si>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</si>
  <si>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</si>
  <si>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</si>
  <si>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</si>
  <si>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</si>
  <si>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</si>
  <si>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</si>
  <si>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</si>
  <si>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</si>
  <si>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</si>
  <si>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</si>
  <si>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</si>
  <si>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</si>
  <si>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</si>
  <si>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</si>
  <si>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</si>
  <si>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</si>
  <si>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</si>
  <si>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</si>
  <si>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</si>
  <si>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</si>
  <si>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</si>
  <si>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</si>
  <si>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</si>
  <si>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</si>
  <si>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</si>
  <si>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</si>
  <si>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</si>
  <si>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</si>
  <si>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</si>
  <si>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</si>
  <si>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</si>
  <si>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</si>
  <si>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</si>
  <si>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</si>
  <si>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</si>
  <si>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</si>
  <si>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</si>
  <si>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</si>
  <si>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</si>
  <si>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</si>
  <si>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</si>
  <si>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</si>
  <si>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</si>
  <si>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</si>
  <si>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</si>
  <si>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</si>
  <si>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</si>
  <si>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</si>
  <si>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</si>
  <si>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</si>
  <si>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</si>
  <si>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</si>
  <si>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</si>
  <si>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</si>
  <si>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</si>
  <si>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</si>
  <si>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</si>
  <si>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</si>
  <si>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</si>
  <si>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</si>
  <si>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</si>
  <si>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</si>
  <si>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</si>
  <si>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</si>
  <si>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</si>
  <si>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</si>
  <si>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</si>
  <si>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</si>
  <si>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</si>
  <si>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</si>
  <si>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</si>
  <si>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</si>
  <si>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</si>
  <si>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</si>
  <si>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</si>
  <si>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</si>
  <si>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</si>
  <si>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</si>
  <si>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</si>
  <si>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</si>
  <si>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</si>
  <si>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</si>
  <si>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</si>
  <si>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</si>
  <si>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</si>
  <si>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</si>
  <si>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</si>
  <si>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</si>
  <si>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</si>
  <si>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</si>
  <si>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</si>
  <si>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</si>
  <si>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</si>
  <si>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</si>
  <si>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</si>
  <si>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</si>
  <si>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</si>
  <si>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</si>
  <si>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</si>
  <si>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</si>
  <si>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</si>
  <si>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</si>
  <si>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</si>
  <si>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</si>
  <si>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</si>
  <si>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</si>
  <si>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</si>
  <si>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</si>
  <si>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</si>
  <si>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</si>
  <si>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</si>
  <si>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</si>
  <si>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</si>
  <si>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</si>
  <si>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</si>
  <si>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</si>
  <si>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</si>
  <si>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</si>
  <si>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</si>
  <si>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</si>
  <si>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</si>
  <si>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</si>
  <si>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</si>
  <si>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</si>
  <si>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</si>
  <si>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</si>
  <si>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</si>
  <si>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</si>
  <si>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</si>
  <si>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</si>
  <si>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</si>
  <si>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</si>
  <si>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</si>
  <si>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</si>
  <si>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</si>
  <si>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</si>
  <si>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</si>
  <si>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</si>
  <si>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</si>
  <si>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</si>
  <si>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</si>
  <si>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</si>
  <si>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</si>
  <si>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</si>
  <si>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</si>
  <si>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</si>
  <si>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</si>
  <si>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</si>
  <si>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</si>
  <si>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</si>
  <si>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</si>
  <si>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</si>
  <si>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</si>
  <si>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</si>
  <si>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</si>
  <si>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</si>
  <si>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</si>
  <si>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</si>
  <si>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</si>
  <si>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</si>
  <si>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</si>
  <si>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</si>
  <si>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</si>
  <si>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</si>
  <si>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</si>
  <si>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</si>
  <si>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</si>
  <si>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</si>
  <si>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</si>
  <si>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</si>
  <si>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</si>
  <si>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</si>
  <si>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</si>
  <si>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</si>
  <si>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</si>
  <si>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</si>
  <si>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</si>
  <si>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</si>
  <si>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</si>
  <si>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</si>
  <si>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</si>
  <si>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</si>
  <si>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</si>
  <si>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</si>
  <si>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</si>
  <si>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</si>
  <si>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</si>
  <si>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</si>
  <si>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</si>
  <si>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</si>
  <si>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</si>
  <si>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</si>
  <si>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</si>
  <si>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</si>
  <si>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</si>
  <si>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</si>
  <si>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</si>
  <si>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</si>
  <si>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</si>
  <si>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</si>
  <si>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</si>
  <si>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</si>
  <si>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</si>
  <si>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</si>
  <si>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</si>
  <si>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</si>
  <si>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</si>
  <si>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</si>
  <si>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</si>
  <si>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</si>
  <si>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</si>
  <si>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</si>
  <si>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</si>
  <si>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</si>
  <si>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</si>
  <si>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</si>
  <si>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</si>
  <si>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</si>
  <si>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</si>
  <si>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</si>
  <si>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</si>
  <si>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</si>
  <si>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</si>
  <si>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</si>
  <si>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</si>
  <si>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</si>
  <si>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</si>
  <si>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</si>
  <si>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</si>
  <si>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</si>
  <si>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</si>
  <si>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</si>
  <si>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</si>
  <si>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</si>
  <si>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</si>
  <si>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</si>
  <si>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</si>
  <si>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</si>
  <si>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</si>
  <si>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</si>
  <si>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</si>
  <si>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</si>
  <si>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</si>
  <si>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</si>
  <si>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</si>
  <si>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</si>
  <si>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</si>
  <si>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</si>
  <si>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</si>
  <si>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</si>
  <si>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</si>
  <si>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</si>
  <si>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</si>
  <si>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</si>
  <si>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</si>
  <si>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</si>
  <si>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</si>
  <si>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</si>
  <si>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</si>
  <si>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</si>
  <si>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</si>
  <si>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</si>
  <si>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</si>
  <si>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</si>
  <si>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</si>
  <si>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</si>
  <si>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</si>
  <si>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</si>
  <si>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</si>
  <si>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</si>
  <si>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</si>
  <si>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</si>
  <si>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</si>
  <si>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</si>
  <si>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</si>
  <si>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</si>
  <si>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</si>
  <si>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</si>
  <si>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</si>
  <si>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</si>
  <si>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</si>
  <si>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</si>
  <si>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</si>
  <si>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</si>
  <si>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</si>
  <si>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</si>
  <si>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</si>
  <si>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</si>
  <si>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</si>
  <si>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</si>
  <si>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</si>
  <si>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</si>
  <si>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</si>
  <si>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</si>
  <si>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</si>
  <si>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</si>
  <si>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</si>
  <si>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</si>
  <si>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</si>
  <si>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</si>
  <si>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</si>
  <si>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</si>
  <si>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</si>
  <si>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</si>
  <si>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</si>
  <si>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</si>
  <si>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</si>
  <si>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</si>
  <si>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</si>
  <si>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</si>
  <si>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</si>
  <si>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</si>
  <si>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</si>
  <si>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</si>
  <si>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</si>
  <si>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</si>
  <si>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</si>
  <si>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</si>
  <si>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</si>
  <si>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</si>
  <si>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</si>
  <si>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</si>
  <si>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</si>
  <si>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</si>
  <si>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</si>
  <si>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</si>
  <si>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</si>
  <si>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</si>
  <si>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</si>
  <si>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</si>
  <si>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</si>
  <si>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</si>
  <si>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</si>
  <si>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</si>
  <si>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</si>
  <si>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</si>
  <si>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</si>
  <si>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</si>
  <si>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</si>
  <si>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</si>
  <si>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</si>
  <si>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</si>
  <si>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</si>
  <si>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</si>
  <si>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</si>
  <si>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</si>
  <si>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</si>
  <si>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</si>
  <si>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</si>
  <si>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</si>
  <si>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</si>
  <si>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</si>
  <si>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</si>
  <si>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</si>
  <si>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</si>
  <si>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</si>
  <si>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</si>
  <si>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</si>
  <si>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</si>
  <si>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</si>
  <si>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</si>
  <si>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</si>
  <si>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</si>
  <si>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</si>
  <si>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</si>
  <si>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</si>
  <si>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</si>
  <si>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</si>
  <si>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</si>
  <si>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</si>
  <si>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</si>
  <si>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</si>
  <si>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</si>
  <si>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</si>
  <si>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</si>
  <si>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</si>
  <si>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</si>
  <si>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</si>
  <si>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</si>
  <si>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</si>
  <si>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</si>
  <si>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</si>
  <si>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</si>
  <si>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</si>
  <si>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</si>
  <si>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</si>
  <si>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</si>
  <si>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</si>
  <si>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</si>
  <si>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</si>
  <si>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</si>
  <si>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</si>
  <si>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</si>
  <si>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</si>
  <si>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</si>
  <si>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</si>
  <si>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</si>
  <si>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</si>
  <si>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</si>
  <si>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</si>
  <si>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</si>
  <si>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</si>
  <si>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</si>
  <si>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</si>
  <si>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</si>
  <si>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</si>
  <si>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</si>
  <si>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</si>
  <si>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</si>
  <si>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</si>
  <si>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</si>
  <si>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</si>
  <si>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</si>
  <si>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</si>
  <si>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</si>
  <si>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</si>
  <si>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</si>
  <si>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</si>
  <si>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</si>
  <si>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</si>
  <si>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</si>
  <si>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</si>
  <si>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</si>
  <si>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</si>
  <si>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</si>
  <si>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</si>
  <si>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</si>
  <si>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</si>
  <si>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</si>
  <si>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</si>
  <si>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</si>
  <si>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</si>
  <si>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</si>
  <si>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</si>
  <si>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</si>
  <si>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</si>
  <si>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</si>
  <si>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</si>
  <si>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</si>
  <si>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</si>
  <si>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</si>
  <si>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</si>
  <si>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</si>
  <si>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</si>
  <si>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</si>
  <si>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</si>
  <si>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</si>
  <si>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</si>
  <si>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</si>
  <si>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</si>
  <si>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</si>
  <si>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</si>
  <si>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</si>
  <si>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</si>
  <si>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</si>
  <si>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</si>
  <si>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</si>
  <si>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</si>
  <si>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</si>
  <si>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</si>
  <si>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</si>
  <si>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</si>
  <si>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</si>
  <si>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</si>
  <si>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</si>
  <si>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</si>
  <si>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</si>
  <si>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</si>
  <si>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</si>
  <si>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</si>
  <si>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</si>
  <si>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</si>
  <si>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</si>
  <si>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</si>
  <si>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</si>
  <si>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</si>
  <si>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</si>
  <si>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</si>
  <si>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</si>
  <si>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</si>
  <si>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</si>
  <si>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</si>
  <si>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</si>
  <si>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</si>
  <si>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</si>
  <si>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</si>
  <si>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</si>
  <si>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</si>
  <si>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</si>
  <si>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</si>
  <si>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</si>
  <si>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</si>
  <si>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</si>
  <si>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</si>
  <si>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</si>
  <si>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</si>
  <si>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</si>
  <si>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</si>
  <si>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</si>
  <si>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</si>
  <si>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</si>
  <si>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</si>
  <si>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</si>
  <si>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</si>
  <si>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</si>
  <si>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</si>
  <si>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</si>
  <si>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</si>
  <si>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</si>
  <si>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</si>
  <si>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</si>
  <si>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</si>
  <si>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</si>
  <si>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</si>
  <si>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</si>
  <si>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</si>
  <si>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</si>
  <si>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</si>
  <si>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</si>
  <si>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</si>
  <si>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</si>
  <si>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</si>
  <si>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</si>
  <si>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</si>
  <si>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</si>
  <si>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</si>
  <si>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</si>
  <si>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</si>
  <si>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</si>
  <si>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</si>
  <si>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</si>
  <si>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</si>
  <si>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</si>
  <si>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</si>
  <si>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</si>
  <si>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</si>
  <si>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</si>
  <si>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</si>
  <si>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</si>
  <si>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</si>
  <si>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</si>
  <si>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</si>
  <si>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</si>
  <si>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</si>
  <si>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</si>
  <si>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</si>
  <si>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</si>
  <si>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</si>
  <si>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</si>
  <si>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</si>
  <si>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</si>
  <si>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</si>
  <si>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</si>
  <si>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</si>
  <si>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</si>
  <si>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</si>
  <si>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</si>
  <si>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</si>
  <si>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</si>
  <si>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</si>
  <si>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</si>
  <si>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</si>
  <si>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</si>
  <si>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</si>
  <si>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</si>
  <si>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</si>
  <si>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</si>
  <si>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</si>
  <si>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</si>
  <si>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</si>
  <si>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</si>
  <si>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</si>
  <si>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</si>
  <si>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</si>
  <si>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</si>
  <si>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</si>
  <si>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</si>
  <si>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</si>
  <si>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</si>
  <si>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</si>
  <si>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</si>
  <si>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</si>
  <si>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</si>
  <si>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</si>
  <si>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</si>
  <si>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</si>
  <si>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</si>
  <si>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</si>
  <si>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</si>
  <si>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</si>
  <si>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</si>
  <si>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</si>
  <si>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</si>
  <si>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</si>
  <si>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</si>
  <si>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</si>
  <si>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</si>
  <si>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</si>
  <si>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</si>
  <si>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</si>
  <si>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</si>
  <si>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</si>
  <si>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</si>
  <si>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</si>
  <si>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</si>
  <si>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</si>
  <si>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</si>
  <si>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</si>
  <si>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</si>
  <si>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</si>
  <si>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</si>
  <si>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</si>
  <si>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</si>
  <si>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</si>
  <si>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</si>
  <si>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</si>
  <si>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</si>
  <si>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</si>
  <si>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</si>
  <si>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</si>
  <si>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</si>
  <si>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</si>
  <si>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</si>
  <si>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</si>
  <si>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</si>
  <si>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</si>
  <si>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</si>
  <si>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</si>
  <si>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</si>
  <si>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</si>
  <si>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</si>
  <si>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</si>
  <si>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</si>
  <si>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</si>
  <si>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</si>
  <si>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</si>
  <si>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</si>
  <si>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</si>
  <si>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</si>
  <si>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</si>
  <si>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</si>
  <si>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</si>
  <si>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</si>
  <si>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</si>
  <si>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</si>
  <si>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</si>
  <si>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</si>
  <si>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</si>
  <si>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</si>
  <si>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</si>
  <si>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</si>
  <si>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</si>
  <si>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</si>
  <si>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</si>
  <si>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</si>
  <si>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</si>
  <si>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</si>
  <si>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</si>
  <si>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</si>
  <si>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</si>
  <si>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</si>
  <si>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</si>
  <si>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</si>
  <si>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</si>
  <si>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</si>
  <si>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</si>
  <si>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</si>
  <si>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</si>
  <si>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</si>
  <si>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</si>
  <si>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</si>
  <si>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</si>
  <si>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</si>
  <si>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</si>
  <si>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</si>
  <si>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</si>
  <si>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</si>
  <si>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</si>
  <si>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</si>
  <si>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</si>
  <si>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</si>
  <si>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</si>
  <si>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</si>
  <si>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</si>
  <si>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</si>
  <si>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</si>
  <si>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</si>
  <si>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</si>
  <si>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</si>
  <si>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</si>
  <si>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</si>
  <si>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</si>
  <si>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</si>
  <si>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</si>
  <si>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</si>
  <si>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</si>
  <si>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</si>
  <si>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</si>
  <si>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</si>
  <si>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</si>
  <si>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</si>
  <si>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</si>
  <si>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</si>
  <si>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</si>
  <si>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</si>
  <si>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</si>
  <si>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</si>
  <si>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</si>
  <si>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</si>
  <si>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</si>
  <si>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</si>
  <si>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</si>
  <si>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</si>
  <si>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</si>
  <si>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</si>
  <si>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</si>
  <si>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</si>
  <si>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</si>
  <si>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</si>
  <si>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</si>
  <si>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</si>
  <si>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</si>
  <si>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</si>
  <si>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</si>
  <si>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</si>
  <si>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</si>
  <si>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</si>
  <si>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</si>
  <si>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</si>
  <si>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</si>
  <si>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</si>
  <si>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</si>
  <si>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</si>
  <si>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</si>
  <si>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</si>
  <si>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</si>
  <si>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</si>
  <si>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</si>
  <si>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</si>
  <si>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</si>
  <si>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</si>
  <si>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</si>
  <si>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</si>
  <si>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</si>
  <si>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</si>
  <si>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</si>
  <si>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</si>
  <si>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</si>
  <si>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</si>
  <si>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</si>
  <si>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</si>
  <si>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</si>
  <si>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</si>
  <si>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</si>
  <si>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</si>
  <si>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</si>
  <si>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</si>
  <si>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</si>
  <si>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</si>
  <si>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</si>
  <si>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</si>
  <si>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</si>
  <si>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</si>
  <si>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</si>
  <si>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</si>
  <si>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</si>
  <si>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</si>
  <si>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</si>
  <si>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</si>
  <si>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</si>
  <si>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</si>
  <si>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</si>
  <si>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</si>
  <si>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</si>
  <si>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</si>
  <si>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</si>
  <si>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</si>
  <si>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</si>
  <si>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</si>
  <si>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</si>
  <si>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</si>
  <si>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</si>
  <si>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</si>
  <si>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</si>
  <si>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</si>
  <si>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</si>
  <si>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</si>
  <si>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</si>
  <si>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</si>
  <si>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</si>
  <si>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</si>
  <si>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</si>
  <si>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</si>
  <si>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</si>
  <si>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</si>
  <si>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</si>
  <si>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</si>
  <si>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</si>
  <si>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</si>
  <si>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</si>
  <si>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</si>
  <si>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</si>
  <si>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</si>
  <si>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</si>
  <si>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</si>
  <si>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</si>
  <si>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</si>
  <si>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</si>
  <si>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</si>
  <si>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</si>
  <si>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</si>
  <si>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</si>
  <si>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</si>
  <si>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</si>
  <si>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</si>
  <si>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</si>
  <si>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</si>
  <si>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</si>
  <si>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</si>
  <si>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</si>
  <si>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</si>
  <si>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</si>
  <si>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</si>
  <si>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</si>
  <si>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</si>
  <si>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</si>
  <si>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</si>
  <si>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</si>
  <si>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</si>
  <si>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</si>
  <si>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</si>
  <si>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</si>
  <si>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</si>
  <si>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</si>
  <si>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</si>
  <si>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</si>
  <si>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</si>
  <si>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</si>
  <si>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</si>
  <si>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</si>
  <si>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</si>
  <si>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</si>
  <si>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</si>
  <si>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</si>
  <si>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</si>
  <si>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</si>
  <si>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</si>
  <si>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</si>
  <si>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</si>
  <si>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</si>
  <si>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</si>
  <si>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</si>
  <si>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</si>
  <si>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</si>
  <si>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</si>
  <si>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</si>
  <si>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</si>
  <si>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</si>
  <si>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</si>
  <si>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</si>
  <si>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</si>
  <si>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</si>
  <si>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</si>
  <si>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</si>
  <si>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</si>
  <si>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</si>
  <si>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</si>
  <si>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</si>
  <si>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</si>
  <si>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</si>
  <si>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</si>
  <si>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</si>
  <si>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</si>
  <si>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</si>
  <si>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</si>
  <si>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</si>
  <si>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</si>
  <si>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</si>
  <si>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</si>
  <si>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</si>
  <si>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</si>
  <si>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</si>
  <si>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</si>
  <si>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</si>
  <si>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</si>
  <si>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</si>
  <si>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</si>
  <si>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</si>
  <si>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</si>
  <si>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</si>
  <si>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</si>
  <si>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</si>
  <si>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</si>
  <si>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</si>
  <si>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</si>
  <si>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</si>
  <si>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</si>
  <si>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</si>
  <si>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</si>
  <si>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</si>
  <si>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</si>
  <si>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</si>
  <si>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</si>
  <si>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</si>
  <si>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</si>
  <si>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</si>
  <si>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</si>
  <si>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</si>
  <si>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</si>
  <si>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</si>
  <si>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</si>
  <si>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</si>
  <si>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</si>
  <si>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</si>
  <si>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</si>
  <si>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</si>
  <si>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</si>
  <si>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</si>
  <si>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</si>
  <si>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</si>
  <si>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</si>
  <si>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</si>
  <si>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</si>
  <si>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</si>
  <si>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</si>
  <si>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</si>
  <si>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</si>
  <si>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</si>
  <si>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</si>
  <si>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</si>
  <si>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</si>
  <si>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</si>
  <si>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</si>
  <si>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</si>
  <si>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</si>
  <si>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</si>
  <si>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</si>
  <si>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</si>
  <si>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</si>
  <si>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</si>
  <si>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</si>
  <si>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</si>
  <si>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</si>
  <si>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</si>
  <si>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</si>
  <si>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</si>
  <si>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</si>
  <si>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</si>
  <si>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</si>
  <si>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</si>
  <si>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</si>
  <si>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</si>
  <si>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</si>
  <si>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</si>
  <si>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</si>
  <si>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</si>
  <si>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</si>
  <si>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</si>
  <si>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</si>
  <si>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</si>
  <si>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</si>
  <si>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</si>
  <si>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</si>
  <si>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</si>
  <si>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</si>
  <si>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</si>
  <si>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</si>
  <si>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</si>
  <si>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</si>
  <si>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</si>
  <si>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</si>
  <si>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</si>
  <si>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</si>
  <si>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</si>
  <si>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</si>
  <si>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</si>
  <si>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</si>
  <si>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</si>
  <si>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</si>
  <si>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</si>
  <si>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</si>
  <si>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</si>
  <si>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</si>
  <si>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</si>
  <si>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</si>
  <si>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</si>
  <si>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</si>
  <si>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</si>
  <si>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</si>
  <si>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</si>
  <si>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</si>
  <si>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</si>
  <si>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</si>
  <si>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</si>
  <si>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</si>
  <si>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</si>
  <si>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</si>
  <si>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</si>
  <si>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</si>
  <si>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</si>
  <si>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</si>
  <si>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</si>
  <si>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</si>
  <si>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</si>
  <si>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</si>
  <si>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</si>
  <si>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</si>
  <si>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</si>
  <si>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</si>
  <si>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</si>
  <si>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</si>
  <si>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</si>
  <si>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</si>
  <si>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</si>
  <si>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</si>
  <si>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</si>
  <si>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</si>
  <si>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</si>
  <si>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</si>
  <si>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</si>
  <si>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</si>
  <si>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</si>
  <si>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</si>
  <si>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</si>
  <si>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</si>
  <si>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</si>
  <si>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</si>
  <si>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</si>
  <si>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</si>
  <si>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</si>
  <si>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</si>
  <si>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</si>
  <si>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</si>
  <si>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</si>
  <si>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</si>
  <si>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</si>
  <si>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</si>
  <si>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</si>
  <si>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</si>
  <si>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</si>
  <si>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</si>
  <si>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</si>
  <si>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</si>
  <si>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</si>
  <si>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</si>
  <si>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</si>
  <si>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</si>
  <si>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</si>
  <si>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</si>
  <si>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</si>
  <si>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</si>
  <si>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</si>
  <si>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</si>
  <si>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</si>
  <si>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</si>
  <si>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</si>
  <si>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</si>
  <si>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</si>
  <si>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</si>
  <si>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</si>
  <si>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</si>
  <si>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</si>
  <si>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</si>
  <si>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</si>
  <si>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</si>
  <si>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</si>
  <si>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</si>
  <si>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</si>
  <si>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</si>
  <si>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</si>
  <si>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</si>
  <si>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</si>
  <si>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</si>
  <si>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</si>
  <si>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</si>
  <si>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</si>
  <si>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</si>
  <si>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</si>
  <si>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</si>
  <si>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</si>
  <si>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</si>
  <si>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</si>
  <si>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</si>
  <si>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</si>
  <si>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</si>
  <si>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</si>
  <si>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</si>
  <si>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</si>
  <si>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</si>
  <si>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</si>
  <si>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</si>
  <si>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</si>
  <si>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</si>
  <si>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</si>
  <si>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</si>
  <si>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</si>
  <si>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</si>
  <si>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</si>
  <si>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</si>
  <si>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</si>
  <si>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</si>
  <si>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</si>
  <si>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</si>
  <si>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</si>
  <si>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</si>
  <si>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</si>
  <si>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</si>
  <si>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</si>
  <si>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</si>
  <si>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</si>
  <si>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</si>
  <si>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</si>
  <si>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</si>
  <si>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</si>
  <si>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</si>
  <si>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</si>
  <si>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</si>
  <si>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</si>
  <si>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</si>
  <si>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</si>
  <si>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</si>
  <si>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</si>
  <si>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</si>
  <si>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</si>
  <si>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</si>
  <si>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</si>
  <si>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</si>
  <si>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</si>
  <si>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</si>
  <si>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</si>
  <si>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</si>
  <si>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</si>
  <si>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</si>
  <si>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</si>
  <si>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</si>
  <si>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</si>
  <si>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</si>
  <si>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</si>
  <si>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</si>
  <si>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</si>
  <si>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</si>
  <si>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</si>
  <si>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</si>
  <si>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</si>
  <si>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</si>
  <si>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</si>
  <si>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</si>
  <si>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</si>
  <si>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</si>
  <si>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</si>
  <si>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</si>
  <si>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</si>
  <si>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</si>
  <si>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</si>
  <si>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</si>
  <si>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</si>
  <si>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</si>
  <si>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</si>
  <si>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</si>
  <si>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</si>
  <si>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</si>
  <si>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</si>
  <si>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</si>
  <si>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</si>
  <si>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</si>
  <si>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</si>
  <si>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</si>
  <si>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</si>
  <si>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</si>
  <si>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</si>
  <si>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</si>
  <si>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</si>
  <si>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</si>
  <si>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</si>
  <si>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</si>
  <si>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</si>
  <si>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</si>
  <si>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</si>
  <si>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</si>
  <si>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</si>
  <si>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</si>
  <si>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</si>
  <si>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</si>
  <si>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</si>
  <si>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</si>
  <si>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</si>
  <si>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</si>
  <si>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</si>
  <si>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</si>
  <si>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</si>
  <si>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</si>
  <si>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</si>
  <si>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</si>
  <si>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</si>
  <si>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</si>
  <si>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</si>
  <si>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</si>
  <si>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</si>
  <si>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</si>
  <si>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</si>
  <si>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</si>
  <si>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</si>
  <si>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</si>
  <si>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</si>
  <si>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</si>
  <si>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</si>
  <si>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</si>
  <si>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</si>
  <si>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</si>
  <si>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</si>
  <si>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</si>
  <si>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</si>
  <si>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</si>
  <si>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</si>
  <si>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</si>
  <si>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</si>
  <si>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</si>
  <si>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</si>
  <si>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</si>
  <si>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</si>
  <si>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</si>
  <si>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</si>
  <si>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</si>
  <si>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</si>
  <si>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</si>
  <si>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</si>
  <si>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</si>
  <si>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</si>
  <si>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</si>
  <si>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</si>
  <si>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</si>
  <si>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</si>
  <si>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</si>
  <si>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</si>
  <si>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</si>
  <si>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</si>
  <si>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</si>
  <si>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</si>
  <si>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</si>
  <si>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</si>
  <si>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</si>
  <si>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</si>
  <si>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</si>
  <si>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</si>
  <si>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</si>
  <si>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</si>
  <si>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</si>
  <si>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</si>
  <si>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</si>
  <si>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</si>
  <si>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</si>
  <si>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</si>
  <si>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</si>
  <si>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</si>
  <si>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</si>
  <si>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</si>
  <si>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</si>
  <si>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</si>
  <si>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</si>
  <si>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</si>
  <si>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</si>
  <si>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</si>
  <si>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</si>
  <si>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</si>
  <si>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</si>
  <si>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</si>
  <si>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</si>
  <si>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</si>
  <si>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</si>
  <si>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</si>
  <si>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</si>
  <si>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</si>
  <si>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</si>
  <si>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</si>
  <si>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</si>
  <si>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</si>
  <si>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</si>
  <si>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</si>
  <si>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</si>
  <si>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</si>
  <si>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</si>
  <si>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</si>
  <si>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</si>
  <si>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</si>
  <si>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</si>
  <si>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</si>
  <si>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</si>
  <si>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</si>
  <si>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</si>
  <si>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</si>
  <si>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</si>
  <si>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</si>
  <si>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</si>
  <si>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</si>
  <si>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</si>
  <si>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</si>
  <si>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</si>
  <si>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</si>
  <si>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</si>
  <si>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</si>
  <si>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</si>
  <si>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</si>
  <si>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</si>
  <si>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</si>
  <si>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</si>
  <si>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</si>
  <si>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</si>
  <si>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</si>
  <si>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</si>
  <si>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</si>
  <si>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</si>
  <si>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</si>
  <si>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</si>
  <si>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</si>
  <si>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</si>
  <si>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</si>
  <si>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</si>
  <si>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</si>
  <si>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</si>
  <si>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</si>
  <si>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</si>
  <si>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</si>
  <si>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</si>
  <si>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</si>
  <si>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</si>
  <si>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</si>
  <si>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</si>
  <si>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</si>
  <si>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</si>
  <si>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</si>
  <si>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</si>
  <si>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</si>
  <si>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</si>
  <si>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</si>
  <si>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</si>
  <si>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</si>
  <si>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</si>
  <si>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</si>
  <si>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</si>
  <si>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</si>
  <si>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</si>
  <si>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</si>
  <si>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</si>
  <si>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</si>
  <si>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</si>
  <si>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</si>
  <si>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</si>
  <si>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</si>
  <si>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</si>
  <si>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</si>
  <si>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</si>
  <si>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</si>
  <si>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</si>
  <si>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</si>
  <si>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</si>
  <si>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</si>
  <si>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</si>
  <si>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</si>
  <si>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</si>
  <si>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</si>
  <si>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</si>
  <si>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</si>
  <si>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</si>
  <si>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</si>
  <si>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</si>
  <si>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</si>
  <si>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</si>
  <si>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</si>
  <si>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</si>
  <si>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</si>
  <si>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</si>
  <si>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</si>
  <si>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</si>
  <si>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</si>
  <si>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</si>
  <si>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</si>
  <si>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</si>
  <si>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</si>
  <si>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</si>
  <si>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</si>
  <si>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</si>
  <si>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</si>
  <si>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</si>
  <si>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</si>
  <si>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</si>
  <si>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</si>
  <si>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</si>
  <si>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</si>
  <si>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</si>
  <si>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</si>
  <si>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</si>
  <si>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</si>
  <si>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</si>
  <si>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</si>
  <si>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</si>
  <si>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</si>
  <si>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</si>
  <si>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</si>
  <si>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</si>
  <si>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</si>
  <si>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</si>
  <si>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</si>
  <si>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</si>
  <si>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</si>
  <si>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</si>
  <si>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</si>
  <si>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</si>
  <si>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</si>
  <si>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</si>
  <si>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</si>
  <si>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</si>
  <si>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</si>
  <si>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</si>
  <si>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</si>
  <si>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</si>
  <si>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</si>
  <si>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</si>
  <si>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</si>
  <si>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</si>
  <si>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</si>
  <si>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</si>
  <si>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</si>
  <si>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</si>
  <si>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</si>
  <si>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</si>
  <si>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</si>
  <si>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</si>
  <si>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</si>
  <si>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</si>
  <si>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</si>
  <si>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</si>
  <si>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</si>
  <si>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</si>
  <si>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</si>
  <si>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</si>
  <si>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</si>
  <si>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</si>
  <si>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</si>
  <si>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</si>
  <si>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</si>
  <si>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</si>
  <si>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</si>
  <si>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</si>
  <si>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</si>
  <si>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</si>
  <si>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</si>
  <si>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</si>
  <si>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</si>
  <si>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</si>
  <si>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</si>
  <si>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</si>
  <si>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</si>
  <si>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</si>
  <si>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</si>
  <si>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</si>
  <si>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</si>
  <si>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</si>
  <si>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</si>
  <si>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</si>
  <si>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</si>
  <si>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</si>
  <si>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</si>
  <si>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</si>
  <si>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</si>
  <si>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</si>
  <si>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</si>
  <si>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</si>
  <si>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</si>
  <si>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</si>
  <si>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</si>
  <si>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</si>
  <si>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</si>
  <si>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</si>
  <si>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</si>
  <si>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</si>
  <si>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</si>
  <si>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</si>
  <si>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</si>
  <si>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</si>
  <si>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</si>
  <si>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</si>
  <si>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</si>
  <si>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</si>
  <si>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</si>
  <si>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</si>
  <si>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</si>
  <si>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</si>
  <si>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</si>
  <si>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</si>
  <si>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</si>
  <si>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</si>
  <si>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</si>
  <si>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</si>
  <si>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</si>
  <si>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</si>
  <si>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</si>
  <si>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</si>
  <si>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</si>
  <si>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</si>
  <si>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</si>
  <si>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</si>
  <si>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</si>
  <si>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</si>
  <si>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</si>
  <si>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</si>
  <si>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</si>
  <si>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</si>
  <si>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</si>
  <si>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</si>
  <si>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</si>
  <si>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</si>
  <si>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</si>
  <si>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</si>
  <si>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</si>
  <si>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</si>
  <si>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</si>
  <si>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</si>
  <si>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</si>
  <si>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</si>
  <si>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</si>
  <si>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</si>
  <si>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</si>
  <si>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</si>
  <si>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</si>
  <si>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</si>
  <si>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</si>
  <si>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</si>
  <si>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</si>
  <si>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</si>
  <si>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</si>
  <si>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</si>
  <si>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</si>
  <si>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</si>
  <si>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</si>
  <si>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</si>
  <si>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</si>
  <si>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</si>
  <si>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</si>
  <si>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</si>
  <si>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</si>
  <si>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</si>
  <si>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</si>
  <si>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</si>
  <si>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</si>
  <si>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</si>
  <si>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</si>
  <si>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</si>
  <si>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</si>
  <si>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</si>
  <si>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</si>
  <si>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</si>
  <si>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</si>
  <si>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</si>
  <si>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</si>
  <si>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</si>
  <si>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</si>
  <si>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</si>
  <si>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</si>
  <si>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</si>
  <si>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</si>
  <si>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</si>
  <si>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</si>
  <si>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</si>
  <si>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</si>
  <si>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</si>
  <si>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</si>
  <si>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</si>
  <si>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</si>
  <si>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</si>
  <si>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</si>
  <si>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</si>
  <si>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</si>
  <si>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</si>
  <si>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</si>
  <si>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</si>
  <si>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</si>
  <si>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</si>
  <si>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</si>
  <si>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</si>
  <si>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</si>
  <si>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</si>
  <si>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</si>
  <si>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</si>
  <si>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</si>
  <si>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</si>
  <si>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</si>
  <si>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</si>
  <si>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</si>
  <si>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</si>
  <si>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</si>
  <si>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</si>
  <si>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</si>
  <si>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</si>
  <si>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</si>
  <si>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</si>
  <si>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</si>
  <si>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</si>
  <si>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</si>
  <si>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</si>
  <si>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</si>
  <si>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</si>
  <si>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</si>
  <si>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</si>
  <si>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</si>
  <si>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</si>
  <si>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</si>
  <si>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</si>
  <si>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</si>
  <si>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</si>
  <si>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</si>
  <si>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</si>
  <si>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</si>
  <si>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</si>
  <si>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</si>
  <si>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</si>
  <si>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</si>
  <si>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</si>
  <si>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</si>
  <si>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</si>
  <si>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</si>
  <si>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</si>
  <si>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</si>
  <si>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</si>
  <si>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</si>
  <si>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</si>
  <si>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</si>
  <si>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</si>
  <si>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</si>
  <si>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</si>
  <si>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</si>
  <si>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</si>
  <si>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</si>
  <si>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</si>
  <si>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</si>
  <si>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</si>
  <si>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</si>
  <si>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</si>
  <si>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</si>
  <si>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</si>
  <si>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</si>
  <si>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</si>
  <si>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</si>
  <si>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</si>
  <si>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</si>
  <si>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</si>
  <si>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</si>
  <si>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</si>
  <si>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</si>
  <si>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</si>
  <si>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</si>
  <si>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</si>
  <si>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</si>
  <si>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</si>
  <si>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</si>
  <si>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</si>
  <si>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</si>
  <si>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</si>
  <si>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</si>
  <si>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</si>
  <si>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</si>
  <si>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</si>
  <si>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</si>
  <si>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</si>
  <si>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</si>
  <si>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</si>
  <si>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</si>
  <si>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</si>
  <si>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</si>
  <si>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</si>
  <si>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</si>
  <si>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</si>
  <si>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</si>
  <si>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</si>
  <si>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</si>
  <si>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</si>
  <si>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</si>
  <si>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</si>
  <si>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</si>
  <si>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</si>
  <si>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</si>
  <si>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</si>
  <si>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</si>
  <si>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</si>
  <si>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</si>
  <si>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</si>
  <si>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</si>
  <si>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</si>
  <si>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</si>
  <si>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</si>
  <si>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</si>
  <si>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</si>
  <si>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</si>
  <si>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</si>
  <si>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</si>
  <si>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</si>
  <si>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</si>
  <si>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</si>
  <si>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</si>
  <si>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</si>
  <si>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</si>
  <si>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</si>
  <si>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</si>
  <si>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</si>
  <si>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</si>
  <si>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</si>
  <si>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</si>
  <si>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</si>
  <si>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</si>
  <si>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</si>
  <si>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</si>
  <si>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</si>
  <si>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</si>
  <si>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</si>
  <si>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</si>
  <si>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</si>
  <si>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</si>
  <si>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</si>
  <si>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</si>
  <si>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</si>
  <si>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</si>
  <si>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</si>
  <si>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</si>
  <si>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</si>
  <si>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</si>
  <si>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</si>
  <si>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</si>
  <si>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</si>
  <si>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</si>
  <si>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</si>
  <si>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</si>
  <si>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</si>
  <si>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</si>
  <si>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</si>
  <si>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</si>
  <si>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</si>
  <si>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</si>
  <si>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</si>
  <si>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</si>
  <si>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</si>
  <si>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</si>
  <si>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</si>
  <si>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</si>
  <si>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</si>
  <si>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</si>
  <si>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</si>
  <si>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</si>
  <si>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</si>
  <si>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</si>
  <si>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</si>
  <si>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</si>
  <si>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</si>
  <si>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</si>
  <si>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</si>
  <si>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</si>
  <si>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</si>
  <si>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</si>
  <si>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</si>
  <si>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</si>
  <si>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</si>
  <si>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</si>
  <si>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</si>
  <si>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</si>
  <si>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</si>
  <si>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</si>
  <si>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</si>
  <si>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</si>
  <si>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</si>
  <si>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</si>
  <si>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</si>
  <si>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</si>
  <si>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</si>
  <si>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</si>
  <si>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</si>
  <si>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</si>
  <si>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</si>
  <si>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</si>
  <si>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</si>
  <si>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</si>
  <si>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</si>
  <si>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</si>
  <si>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</si>
  <si>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</si>
  <si>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</si>
  <si>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</si>
  <si>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</si>
  <si>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</si>
  <si>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</si>
  <si>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</si>
  <si>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</si>
  <si>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</si>
  <si>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</si>
  <si>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</si>
  <si>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</si>
  <si>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</si>
  <si>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</si>
  <si>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</si>
  <si>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</si>
  <si>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</si>
  <si>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</si>
  <si>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</si>
  <si>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</si>
  <si>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</si>
  <si>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</si>
  <si>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</si>
  <si>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</si>
  <si>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</si>
  <si>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</si>
  <si>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</si>
  <si>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</si>
  <si>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</si>
  <si>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</si>
  <si>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</si>
  <si>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</si>
  <si>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</si>
  <si>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</si>
  <si>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</si>
  <si>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</si>
  <si>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</si>
  <si>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</si>
  <si>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</si>
  <si>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</si>
  <si>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</si>
  <si>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</si>
  <si>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</si>
  <si>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</si>
  <si>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</si>
  <si>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</si>
  <si>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</si>
  <si>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</si>
  <si>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</si>
  <si>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</si>
  <si>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</si>
  <si>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</si>
  <si>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</si>
  <si>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</si>
  <si>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</si>
  <si>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</si>
  <si>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</si>
  <si>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</si>
  <si>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</si>
  <si>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</si>
  <si>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</si>
  <si>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</si>
  <si>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</si>
  <si>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</si>
  <si>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</si>
  <si>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</si>
  <si>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</si>
  <si>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</si>
  <si>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</si>
  <si>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</si>
  <si>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</si>
  <si>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</si>
  <si>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</si>
  <si>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</si>
  <si>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</si>
  <si>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</si>
  <si>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</si>
  <si>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</si>
  <si>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</si>
  <si>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</si>
  <si>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</si>
  <si>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</si>
  <si>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</si>
  <si>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</si>
  <si>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</si>
  <si>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</si>
  <si>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</si>
  <si>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</si>
  <si>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</si>
  <si>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</si>
  <si>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</si>
  <si>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</si>
  <si>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</si>
  <si>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</si>
  <si>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</si>
  <si>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</si>
  <si>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</si>
  <si>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</si>
  <si>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</si>
  <si>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</si>
  <si>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</si>
  <si>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</si>
  <si>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</si>
  <si>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</si>
  <si>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</si>
  <si>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</si>
  <si>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</si>
  <si>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</si>
  <si>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</si>
  <si>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</si>
  <si>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</si>
  <si>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</si>
  <si>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</si>
  <si>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</si>
  <si>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</si>
  <si>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</si>
  <si>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</si>
  <si>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</si>
  <si>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</si>
  <si>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</si>
  <si>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</si>
  <si>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</si>
  <si>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</si>
  <si>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</si>
  <si>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</si>
  <si>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</si>
  <si>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</si>
  <si>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</si>
  <si>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</si>
  <si>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</si>
  <si>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</si>
  <si>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</si>
  <si>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</si>
  <si>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</si>
  <si>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</si>
  <si>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</si>
  <si>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</si>
  <si>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</si>
  <si>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</si>
  <si>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</si>
  <si>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</si>
  <si>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</si>
  <si>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</si>
  <si>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</si>
  <si>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</si>
  <si>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</si>
  <si>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</si>
  <si>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</si>
  <si>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</si>
  <si>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</si>
  <si>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</si>
  <si>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</si>
  <si>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</si>
  <si>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</si>
  <si>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</si>
  <si>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</si>
  <si>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</si>
  <si>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</si>
  <si>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</si>
  <si>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</si>
  <si>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</si>
  <si>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</si>
  <si>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</si>
  <si>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</si>
  <si>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</si>
  <si>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</si>
  <si>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</si>
  <si>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</si>
  <si>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</si>
  <si>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</si>
  <si>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</si>
  <si>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</si>
  <si>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</si>
  <si>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</si>
  <si>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</si>
  <si>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</si>
  <si>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</si>
  <si>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</si>
  <si>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</si>
  <si>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</si>
  <si>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</si>
  <si>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</si>
  <si>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</si>
  <si>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</si>
  <si>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</si>
  <si>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</si>
  <si>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</si>
  <si>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</si>
  <si>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</si>
  <si>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</si>
  <si>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</si>
  <si>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</si>
  <si>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</si>
  <si>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</si>
  <si>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</si>
  <si>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</si>
  <si>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</si>
  <si>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</si>
  <si>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</si>
  <si>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</si>
  <si>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</si>
  <si>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</si>
  <si>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</si>
  <si>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</si>
  <si>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</si>
  <si>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</si>
  <si>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</si>
  <si>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</si>
  <si>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</si>
  <si>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</si>
  <si>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</si>
  <si>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</si>
  <si>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</si>
  <si>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</si>
  <si>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</si>
  <si>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</si>
  <si>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</si>
  <si>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</si>
  <si>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</si>
  <si>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</si>
  <si>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</si>
  <si>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</si>
  <si>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</si>
  <si>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</si>
  <si>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</si>
  <si>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</si>
  <si>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</si>
  <si>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</si>
  <si>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</si>
  <si>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</si>
  <si>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</si>
  <si>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</si>
  <si>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</si>
  <si>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</si>
  <si>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</si>
  <si>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</si>
  <si>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</si>
  <si>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</si>
  <si>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</si>
  <si>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</si>
  <si>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</si>
  <si>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</si>
  <si>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</si>
  <si>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</si>
  <si>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</si>
  <si>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</si>
  <si>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</si>
  <si>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</si>
  <si>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</si>
  <si>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</si>
  <si>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</si>
  <si>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</si>
  <si>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</si>
  <si>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</si>
  <si>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</si>
  <si>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</si>
  <si>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</si>
  <si>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</si>
  <si>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</si>
  <si>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</si>
  <si>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</si>
  <si>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</si>
  <si>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</si>
  <si>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</si>
  <si>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</si>
  <si>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</si>
  <si>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</si>
  <si>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</si>
  <si>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</si>
  <si>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</si>
  <si>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</si>
  <si>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</si>
  <si>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</si>
  <si>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</si>
  <si>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</si>
  <si>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</si>
  <si>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</si>
  <si>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</si>
  <si>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</si>
  <si>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</si>
  <si>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</si>
  <si>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</si>
  <si>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</si>
  <si>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</si>
  <si>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</si>
  <si>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</si>
  <si>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</si>
  <si>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</si>
  <si>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</si>
  <si>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</si>
  <si>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</si>
  <si>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</si>
  <si>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</si>
  <si>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</si>
  <si>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</si>
  <si>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</si>
  <si>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</si>
  <si>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</si>
  <si>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</si>
  <si>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</si>
  <si>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</si>
  <si>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</si>
  <si>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</si>
  <si>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</si>
  <si>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</si>
  <si>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</si>
  <si>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</si>
  <si>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</si>
  <si>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</si>
  <si>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</si>
  <si>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</si>
  <si>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</si>
  <si>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</si>
  <si>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</si>
  <si>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</si>
  <si>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</si>
  <si>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</si>
  <si>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</si>
  <si>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</si>
  <si>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</si>
  <si>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</si>
  <si>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</si>
  <si>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</si>
  <si>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</si>
  <si>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</si>
  <si>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</si>
  <si>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</si>
  <si>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</si>
  <si>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</si>
  <si>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</si>
  <si>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</si>
  <si>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</si>
  <si>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</si>
  <si>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</si>
  <si>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</si>
  <si>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</si>
  <si>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</si>
  <si>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</si>
  <si>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</si>
  <si>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</si>
  <si>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</si>
  <si>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</si>
  <si>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</si>
  <si>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</si>
  <si>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</si>
  <si>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</si>
  <si>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</si>
  <si>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</si>
  <si>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</si>
  <si>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</si>
  <si>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</si>
  <si>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</si>
  <si>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</si>
  <si>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</si>
  <si>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</si>
  <si>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</si>
  <si>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</si>
  <si>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</si>
  <si>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</si>
  <si>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</si>
  <si>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</si>
  <si>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</si>
  <si>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</si>
  <si>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</si>
  <si>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</si>
  <si>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</si>
  <si>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</si>
  <si>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</si>
  <si>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</si>
  <si>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</si>
  <si>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</si>
  <si>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</si>
  <si>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</si>
  <si>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</si>
  <si>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</si>
  <si>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</si>
  <si>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</si>
  <si>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</si>
  <si>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</si>
  <si>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</si>
  <si>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</si>
  <si>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</si>
  <si>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</si>
  <si>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</si>
  <si>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</si>
  <si>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</si>
  <si>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</si>
  <si>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</si>
  <si>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</si>
  <si>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</si>
  <si>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</si>
  <si>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</si>
  <si>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</si>
  <si>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</si>
  <si>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</si>
  <si>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</si>
  <si>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</si>
  <si>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</si>
  <si>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</si>
  <si>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</si>
  <si>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</si>
  <si>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</si>
  <si>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</si>
  <si>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</si>
  <si>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</si>
  <si>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</si>
  <si>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</si>
  <si>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</si>
  <si>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</si>
  <si>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</si>
  <si>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</si>
  <si>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</si>
  <si>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</si>
  <si>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</si>
  <si>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</si>
  <si>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</si>
  <si>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</si>
  <si>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</si>
  <si>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</si>
  <si>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</si>
  <si>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</si>
  <si>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</si>
  <si>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</si>
  <si>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</si>
  <si>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</si>
  <si>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</si>
  <si>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</si>
  <si>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</si>
  <si>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</si>
  <si>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</si>
  <si>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</si>
  <si>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</si>
  <si>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</si>
  <si>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</si>
  <si>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</si>
  <si>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</si>
  <si>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</si>
  <si>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</si>
  <si>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</si>
  <si>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</si>
  <si>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</si>
  <si>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</si>
  <si>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</si>
  <si>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</si>
  <si>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</si>
  <si>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</si>
  <si>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</si>
  <si>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</si>
  <si>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</si>
  <si>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</si>
  <si>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</si>
  <si>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</si>
  <si>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</si>
  <si>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</si>
  <si>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</si>
  <si>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</si>
  <si>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</si>
  <si>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</si>
  <si>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</si>
  <si>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</si>
  <si>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</si>
  <si>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</si>
  <si>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</si>
  <si>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</si>
  <si>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</si>
  <si>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</si>
  <si>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</si>
  <si>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</si>
  <si>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</si>
  <si>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</si>
  <si>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</si>
  <si>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</si>
  <si>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</si>
  <si>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</si>
  <si>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</si>
  <si>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</si>
  <si>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</si>
  <si>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</si>
  <si>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</si>
  <si>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</si>
  <si>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</si>
  <si>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</si>
  <si>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</si>
  <si>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</si>
  <si>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</si>
  <si>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</si>
  <si>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</si>
  <si>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</si>
  <si>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</si>
  <si>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</si>
  <si>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</si>
  <si>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</si>
  <si>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</si>
  <si>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</si>
  <si>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</si>
  <si>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</si>
  <si>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</si>
  <si>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</si>
  <si>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</si>
  <si>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</si>
  <si>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</si>
  <si>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</si>
  <si>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</si>
  <si>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</si>
  <si>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</si>
  <si>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</si>
  <si>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</si>
  <si>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</si>
  <si>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</si>
  <si>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</si>
  <si>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</si>
  <si>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</si>
  <si>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</si>
  <si>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</si>
  <si>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</si>
  <si>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</si>
  <si>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</si>
  <si>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</si>
  <si>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</si>
  <si>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</si>
  <si>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</si>
  <si>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</si>
  <si>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</si>
  <si>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</si>
  <si>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</si>
  <si>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</si>
  <si>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</si>
  <si>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</si>
  <si>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</si>
  <si>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</si>
  <si>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</si>
  <si>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</si>
  <si>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</si>
  <si>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</si>
  <si>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</si>
  <si>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</si>
  <si>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</si>
  <si>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</si>
  <si>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</si>
  <si>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</si>
  <si>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</si>
  <si>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</si>
  <si>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</si>
  <si>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</si>
  <si>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</si>
  <si>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</si>
  <si>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</si>
  <si>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</si>
  <si>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</si>
  <si>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</si>
  <si>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</si>
  <si>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</si>
  <si>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</si>
  <si>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</si>
  <si>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</si>
  <si>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</si>
  <si>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</si>
  <si>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</si>
  <si>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</si>
  <si>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</si>
  <si>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</si>
  <si>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</si>
  <si>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</si>
  <si>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</si>
  <si>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</si>
  <si>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</si>
  <si>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</si>
  <si>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</si>
  <si>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</si>
  <si>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</si>
  <si>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</si>
  <si>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</si>
  <si>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</si>
  <si>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</si>
  <si>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</si>
  <si>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</si>
  <si>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</si>
  <si>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</si>
  <si>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</si>
  <si>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</si>
  <si>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</si>
  <si>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</si>
  <si>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</si>
  <si>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</si>
  <si>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</si>
  <si>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</si>
  <si>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</si>
  <si>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</si>
  <si>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</si>
  <si>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</si>
  <si>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</si>
  <si>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</si>
  <si>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</si>
  <si>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</si>
  <si>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</si>
  <si>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</si>
  <si>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</si>
  <si>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</si>
  <si>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</si>
  <si>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</si>
  <si>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</si>
  <si>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</si>
  <si>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</si>
  <si>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</si>
  <si>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</si>
  <si>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</si>
  <si>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</si>
  <si>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</si>
  <si>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</si>
  <si>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</si>
  <si>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</si>
  <si>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</si>
  <si>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</si>
  <si>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</si>
  <si>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</si>
  <si>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</si>
  <si>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</si>
  <si>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</si>
  <si>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</si>
  <si>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</si>
  <si>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</si>
  <si>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</si>
  <si>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</si>
  <si>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</si>
  <si>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</si>
  <si>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</si>
  <si>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</si>
  <si>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</si>
  <si>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</si>
  <si>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</si>
  <si>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</si>
  <si>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</si>
  <si>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</si>
  <si>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</si>
  <si>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</si>
  <si>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</si>
  <si>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</si>
  <si>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</si>
  <si>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</si>
  <si>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</si>
  <si>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</si>
  <si>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</si>
  <si>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</si>
  <si>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</si>
  <si>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</si>
  <si>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</si>
  <si>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</si>
  <si>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</si>
  <si>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</si>
  <si>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</si>
  <si>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</si>
  <si>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</si>
  <si>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</si>
  <si>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</si>
  <si>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</si>
  <si>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</si>
  <si>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</si>
  <si>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</si>
  <si>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</si>
  <si>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</si>
  <si>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</si>
  <si>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</si>
  <si>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</si>
  <si>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</si>
  <si>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</si>
  <si>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</si>
  <si>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</si>
  <si>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</si>
  <si>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</si>
  <si>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</si>
  <si>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</si>
  <si>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</si>
  <si>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</si>
  <si>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</si>
  <si>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</si>
  <si>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</si>
  <si>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</si>
  <si>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</si>
  <si>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</si>
  <si>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</si>
  <si>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</si>
  <si>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</si>
  <si>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</si>
  <si>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</si>
  <si>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</si>
  <si>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</si>
  <si>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</si>
  <si>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</si>
  <si>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</si>
  <si>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</si>
  <si>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</si>
  <si>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</si>
  <si>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</si>
  <si>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</si>
  <si>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</si>
  <si>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</si>
  <si>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</si>
  <si>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</si>
  <si>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</si>
  <si>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</si>
  <si>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</si>
  <si>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</si>
  <si>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</si>
  <si>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</si>
  <si>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</si>
  <si>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</si>
  <si>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</si>
  <si>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</si>
  <si>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</si>
  <si>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</si>
  <si>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</si>
  <si>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</si>
  <si>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</si>
  <si>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</si>
  <si>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</si>
  <si>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</si>
  <si>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</si>
  <si>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</si>
  <si>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</si>
  <si>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</si>
  <si>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</si>
  <si>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</si>
  <si>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</si>
  <si>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</si>
  <si>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</si>
  <si>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</si>
  <si>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</si>
  <si>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</si>
  <si>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</si>
  <si>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</si>
  <si>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</si>
  <si>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</si>
  <si>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</si>
  <si>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</si>
  <si>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</si>
  <si>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</si>
  <si>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</si>
  <si>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</si>
  <si>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</si>
  <si>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</si>
  <si>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</si>
  <si>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</si>
  <si>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</si>
  <si>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</si>
  <si>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</si>
  <si>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</si>
  <si>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</si>
  <si>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</si>
  <si>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</si>
  <si>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</si>
  <si>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</si>
  <si>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</si>
  <si>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</si>
  <si>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</si>
  <si>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</si>
  <si>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</si>
  <si>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</si>
  <si>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</si>
  <si>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</si>
  <si>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</si>
  <si>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</si>
  <si>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</si>
  <si>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</si>
  <si>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</si>
  <si>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</si>
  <si>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</si>
  <si>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</si>
  <si>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</si>
  <si>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</si>
  <si>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</si>
  <si>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</si>
  <si>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</si>
  <si>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</si>
  <si>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</si>
  <si>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</si>
  <si>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</si>
  <si>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</si>
  <si>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</si>
  <si>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</si>
  <si>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</si>
  <si>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</si>
  <si>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</si>
  <si>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</si>
  <si>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</si>
  <si>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</si>
  <si>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</si>
  <si>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</si>
  <si>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</si>
  <si>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</si>
  <si>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</si>
  <si>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</si>
  <si>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</si>
  <si>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</si>
  <si>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</si>
  <si>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</si>
  <si>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</si>
  <si>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</si>
  <si>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</si>
  <si>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</si>
  <si>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</si>
  <si>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</si>
  <si>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</si>
  <si>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</si>
  <si>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</si>
  <si>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</si>
  <si>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</si>
  <si>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</si>
  <si>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</si>
  <si>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</si>
  <si>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</si>
  <si>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</si>
  <si>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</si>
  <si>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</si>
  <si>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</si>
  <si>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</si>
  <si>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</si>
  <si>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</si>
  <si>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</si>
  <si>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</si>
  <si>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</si>
  <si>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</si>
  <si>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</si>
  <si>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</si>
  <si>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</si>
  <si>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</si>
  <si>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</si>
  <si>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</si>
  <si>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</si>
  <si>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</si>
  <si>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</si>
  <si>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</si>
  <si>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</si>
  <si>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</si>
  <si>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</si>
  <si>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</si>
  <si>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</si>
  <si>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</si>
  <si>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</si>
  <si>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</si>
  <si>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</si>
  <si>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</si>
  <si>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</si>
  <si>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</si>
  <si>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</si>
  <si>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</si>
  <si>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</si>
  <si>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</si>
  <si>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</si>
  <si>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</si>
  <si>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</si>
  <si>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</si>
  <si>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</si>
  <si>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</si>
  <si>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</si>
  <si>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</si>
  <si>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</si>
  <si>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</si>
  <si>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</si>
  <si>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</si>
  <si>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</si>
  <si>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</si>
  <si>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</si>
  <si>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</si>
  <si>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</si>
  <si>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</si>
  <si>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</si>
  <si>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</si>
  <si>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</si>
  <si>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</si>
  <si>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</si>
  <si>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</si>
  <si>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</si>
  <si>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</si>
  <si>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</si>
  <si>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</si>
  <si>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</si>
  <si>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</si>
  <si>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</si>
  <si>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</si>
  <si>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</si>
  <si>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</si>
  <si>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</si>
  <si>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</si>
  <si>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</si>
  <si>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</si>
  <si>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</si>
  <si>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</si>
  <si>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</si>
  <si>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</si>
  <si>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</si>
  <si>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</si>
  <si>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</si>
  <si>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</si>
  <si>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</si>
  <si>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</si>
  <si>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</si>
  <si>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</si>
  <si>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</si>
  <si>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</si>
  <si>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</si>
  <si>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</si>
  <si>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</si>
  <si>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</si>
  <si>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</si>
  <si>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</si>
  <si>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</si>
  <si>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</si>
  <si>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</si>
  <si>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</si>
  <si>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</si>
  <si>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</si>
  <si>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</si>
  <si>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</si>
  <si>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</si>
  <si>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</si>
  <si>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</si>
  <si>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</si>
  <si>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</si>
  <si>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</si>
  <si>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</si>
  <si>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</si>
  <si>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</si>
  <si>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</si>
  <si>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</si>
  <si>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</si>
  <si>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</si>
  <si>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</si>
  <si>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</si>
  <si>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</si>
  <si>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</si>
  <si>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</si>
  <si>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</si>
  <si>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</si>
  <si>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</si>
  <si>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</si>
  <si>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</si>
  <si>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</si>
  <si>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</si>
  <si>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</si>
  <si>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</si>
  <si>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</si>
  <si>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</si>
  <si>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</si>
  <si>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</si>
  <si>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</si>
  <si>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</si>
  <si>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</si>
  <si>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</si>
  <si>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</si>
  <si>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</si>
  <si>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</si>
  <si>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</si>
  <si>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</si>
  <si>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</si>
  <si>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</si>
  <si>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</si>
  <si>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</si>
  <si>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</si>
  <si>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</si>
  <si>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</si>
  <si>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</si>
  <si>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</si>
  <si>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</si>
  <si>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</si>
  <si>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</si>
  <si>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</si>
  <si>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</si>
  <si>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</si>
  <si>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</si>
  <si>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</si>
  <si>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</si>
  <si>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</si>
  <si>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</si>
  <si>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</si>
  <si>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</si>
  <si>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</si>
  <si>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</si>
  <si>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</si>
  <si>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</si>
  <si>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</si>
  <si>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</si>
  <si>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</si>
  <si>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</si>
  <si>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</si>
  <si>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</si>
  <si>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</si>
  <si>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</si>
  <si>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</si>
  <si>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</si>
  <si>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</si>
  <si>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</si>
  <si>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</si>
  <si>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</si>
  <si>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</si>
  <si>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</si>
  <si>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</si>
  <si>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</si>
  <si>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</si>
  <si>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</si>
  <si>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</si>
  <si>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</si>
  <si>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</si>
  <si>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</si>
  <si>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</si>
  <si>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</si>
  <si>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</si>
  <si>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</si>
  <si>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</si>
  <si>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</si>
  <si>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</si>
  <si>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</si>
  <si>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</si>
  <si>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</si>
  <si>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</si>
  <si>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</si>
  <si>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</si>
  <si>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</si>
  <si>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</si>
  <si>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</si>
  <si>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</si>
  <si>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</si>
  <si>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</si>
  <si>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</si>
  <si>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</si>
  <si>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</si>
  <si>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</si>
  <si>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</si>
  <si>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</si>
  <si>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</si>
  <si>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</si>
  <si>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</si>
  <si>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</si>
  <si>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</si>
  <si>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</si>
  <si>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</si>
  <si>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</si>
  <si>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</si>
  <si>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</si>
  <si>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</si>
  <si>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</si>
  <si>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</si>
  <si>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</si>
  <si>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</si>
  <si>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</si>
  <si>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</si>
  <si>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</si>
  <si>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</si>
  <si>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</si>
  <si>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</si>
  <si>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</si>
  <si>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</si>
  <si>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</si>
  <si>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</si>
  <si>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</si>
  <si>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</si>
  <si>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</si>
  <si>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</si>
  <si>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</si>
  <si>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</si>
  <si>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</si>
  <si>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</si>
  <si>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</si>
  <si>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</si>
  <si>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</si>
  <si>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</si>
  <si>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</si>
  <si>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</si>
  <si>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</si>
  <si>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</si>
  <si>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</si>
  <si>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</si>
  <si>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</si>
  <si>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</si>
  <si>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</si>
  <si>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</si>
  <si>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</si>
  <si>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</si>
  <si>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</si>
  <si>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</si>
  <si>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</si>
  <si>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</si>
  <si>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</si>
  <si>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</si>
  <si>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</si>
  <si>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</si>
  <si>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</si>
  <si>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</si>
  <si>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</si>
  <si>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</si>
  <si>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</si>
  <si>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</si>
  <si>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</si>
  <si>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</si>
  <si>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</si>
  <si>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</si>
  <si>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</si>
  <si>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</si>
  <si>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</si>
  <si>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</si>
  <si>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</si>
  <si>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</si>
  <si>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</si>
  <si>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</si>
  <si>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</si>
  <si>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</si>
  <si>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</si>
  <si>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</si>
  <si>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</si>
  <si>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</si>
  <si>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</si>
  <si>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</si>
  <si>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</si>
  <si>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</si>
  <si>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</si>
  <si>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</si>
  <si>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</si>
  <si>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</si>
  <si>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</si>
  <si>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</si>
  <si>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</si>
  <si>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</si>
  <si>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</si>
  <si>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</si>
  <si>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</si>
  <si>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</si>
  <si>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</si>
  <si>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</si>
  <si>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</si>
  <si>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</si>
  <si>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</si>
  <si>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</si>
  <si>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</si>
  <si>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</si>
  <si>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</si>
  <si>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</si>
  <si>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</si>
  <si>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</si>
  <si>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</si>
  <si>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</si>
  <si>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</si>
  <si>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</si>
  <si>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</si>
  <si>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</si>
  <si>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</si>
  <si>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</si>
  <si>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</si>
  <si>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</si>
  <si>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</si>
  <si>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</si>
  <si>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</si>
  <si>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</si>
  <si>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</si>
  <si>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</si>
  <si>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</si>
  <si>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</si>
  <si>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</si>
  <si>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</si>
  <si>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</si>
  <si>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</si>
  <si>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</si>
  <si>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</si>
  <si>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</si>
  <si>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</si>
  <si>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</si>
  <si>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</si>
  <si>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</si>
  <si>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</si>
  <si>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</si>
  <si>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</si>
  <si>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</si>
  <si>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</si>
  <si>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</si>
  <si>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</si>
  <si>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</si>
  <si>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</si>
  <si>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</si>
  <si>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</si>
  <si>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</si>
  <si>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</si>
  <si>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</si>
  <si>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</si>
  <si>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</si>
  <si>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</si>
  <si>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</si>
  <si>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</si>
  <si>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</si>
  <si>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</si>
  <si>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</si>
  <si>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</si>
  <si>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</si>
  <si>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</si>
  <si>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</si>
  <si>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</si>
  <si>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</si>
  <si>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</si>
  <si>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</si>
  <si>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</si>
  <si>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</si>
  <si>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</si>
  <si>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</si>
  <si>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</si>
  <si>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</si>
  <si>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</si>
  <si>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</si>
  <si>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</si>
  <si>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</si>
  <si>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</si>
  <si>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</si>
  <si>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</si>
  <si>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</si>
  <si>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</si>
  <si>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</si>
  <si>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</si>
  <si>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</si>
  <si>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</si>
  <si>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</si>
  <si>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</si>
  <si>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</si>
  <si>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</si>
  <si>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</si>
  <si>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</si>
  <si>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</si>
  <si>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</si>
  <si>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</si>
  <si>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</si>
  <si>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</si>
  <si>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</si>
  <si>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</si>
  <si>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</si>
  <si>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</si>
  <si>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</si>
  <si>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</si>
  <si>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</si>
  <si>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</si>
  <si>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</si>
  <si>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</si>
  <si>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</si>
  <si>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</si>
  <si>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</si>
  <si>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</si>
  <si>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</si>
  <si>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</si>
  <si>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</si>
  <si>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</si>
  <si>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</si>
  <si>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</si>
  <si>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</si>
  <si>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</si>
  <si>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</si>
  <si>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</si>
  <si>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</si>
  <si>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</si>
  <si>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</si>
  <si>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</si>
  <si>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</si>
  <si>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</si>
  <si>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</si>
  <si>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</si>
  <si>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</si>
  <si>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</si>
  <si>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</si>
  <si>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</si>
  <si>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</si>
  <si>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</si>
  <si>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</si>
  <si>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</si>
  <si>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</si>
  <si>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</si>
  <si>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</si>
  <si>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</si>
  <si>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</si>
  <si>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</si>
  <si>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</si>
  <si>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</si>
  <si>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</si>
  <si>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</si>
  <si>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</si>
  <si>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</si>
  <si>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</si>
  <si>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</si>
  <si>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</si>
  <si>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</si>
  <si>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</si>
  <si>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</si>
  <si>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</si>
  <si>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</si>
  <si>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</si>
  <si>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</si>
  <si>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</si>
  <si>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</si>
  <si>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</si>
  <si>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</si>
  <si>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</si>
  <si>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</si>
  <si>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</si>
  <si>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</si>
  <si>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</si>
  <si>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</si>
  <si>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</si>
  <si>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</si>
  <si>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</si>
  <si>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</si>
  <si>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</si>
  <si>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</si>
  <si>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</si>
  <si>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</si>
  <si>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</si>
  <si>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</si>
  <si>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</si>
  <si>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</si>
  <si>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</si>
  <si>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</si>
  <si>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</si>
  <si>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</si>
  <si>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</si>
  <si>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</si>
  <si>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</si>
  <si>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</si>
  <si>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</si>
  <si>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</si>
  <si>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</si>
  <si>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</si>
  <si>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</si>
  <si>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</si>
  <si>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</si>
  <si>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</si>
  <si>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</si>
  <si>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</si>
  <si>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</si>
  <si>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</si>
  <si>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</si>
  <si>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</si>
  <si>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</si>
  <si>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</si>
  <si>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</si>
  <si>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</si>
  <si>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</si>
  <si>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</si>
  <si>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</si>
  <si>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</si>
  <si>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</si>
  <si>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</si>
  <si>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</si>
  <si>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</si>
  <si>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</si>
  <si>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</si>
  <si>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</si>
  <si>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</si>
  <si>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</si>
  <si>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</si>
  <si>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</si>
  <si>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</si>
  <si>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</si>
  <si>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</si>
  <si>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</si>
  <si>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</si>
  <si>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</si>
  <si>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</si>
  <si>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</si>
  <si>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</si>
  <si>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</si>
  <si>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</si>
  <si>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</si>
  <si>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</si>
  <si>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</si>
  <si>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</si>
  <si>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</si>
  <si>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</si>
  <si>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</si>
  <si>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</si>
  <si>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</si>
  <si>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</si>
  <si>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</si>
  <si>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</si>
  <si>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</si>
  <si>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</si>
  <si>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</si>
  <si>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</si>
  <si>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</si>
  <si>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</si>
  <si>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</si>
  <si>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</si>
  <si>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</si>
  <si>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</si>
  <si>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</si>
  <si>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</si>
  <si>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</si>
  <si>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</si>
  <si>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</si>
  <si>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</si>
  <si>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</si>
  <si>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</si>
  <si>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</si>
  <si>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</si>
  <si>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</si>
  <si>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</si>
  <si>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</si>
  <si>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</si>
  <si>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</si>
  <si>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</si>
  <si>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</si>
  <si>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</si>
  <si>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</si>
  <si>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</si>
  <si>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</si>
  <si>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</si>
  <si>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</si>
  <si>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</si>
  <si>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</si>
  <si>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</si>
  <si>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</si>
  <si>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</si>
  <si>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</si>
  <si>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</si>
  <si>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</si>
  <si>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</si>
  <si>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</si>
  <si>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</si>
  <si>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</si>
  <si>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</si>
  <si>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</si>
  <si>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</si>
  <si>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</si>
  <si>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</si>
  <si>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</si>
  <si>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</si>
  <si>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</si>
  <si>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</si>
  <si>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</si>
  <si>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</si>
  <si>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</si>
  <si>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</si>
  <si>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</si>
  <si>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</si>
  <si>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</si>
  <si>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</si>
  <si>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</si>
  <si>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</si>
  <si>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</si>
  <si>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</si>
  <si>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</si>
  <si>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</si>
  <si>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</si>
  <si>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</si>
  <si>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</si>
  <si>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</si>
  <si>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</si>
  <si>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</si>
  <si>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</si>
  <si>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</si>
  <si>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</si>
  <si>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</si>
  <si>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</si>
  <si>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</si>
  <si>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</si>
  <si>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</si>
  <si>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</si>
  <si>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</si>
  <si>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</si>
  <si>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</si>
  <si>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</si>
  <si>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</si>
  <si>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</si>
  <si>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</si>
  <si>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</si>
  <si>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</si>
  <si>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</si>
  <si>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</si>
  <si>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</si>
  <si>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</si>
  <si>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</si>
  <si>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</si>
  <si>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</si>
  <si>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</si>
  <si>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</si>
  <si>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</si>
  <si>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</si>
  <si>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</si>
  <si>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</si>
  <si>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</si>
  <si>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</si>
  <si>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</si>
  <si>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</si>
  <si>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</si>
  <si>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</si>
  <si>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</si>
  <si>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</si>
  <si>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</si>
  <si>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</si>
  <si>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</si>
  <si>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</si>
  <si>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</si>
  <si>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</si>
  <si>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</si>
  <si>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</si>
  <si>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</si>
  <si>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</si>
  <si>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</si>
  <si>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</si>
  <si>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</si>
  <si>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</si>
  <si>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</si>
  <si>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</si>
  <si>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</si>
  <si>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</si>
  <si>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</si>
  <si>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</si>
  <si>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</si>
  <si>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</si>
  <si>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</si>
  <si>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</si>
  <si>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</si>
  <si>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</si>
  <si>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</si>
  <si>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</si>
  <si>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</si>
  <si>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</si>
  <si>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</si>
  <si>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</si>
  <si>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</si>
  <si>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</si>
  <si>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</si>
  <si>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</si>
  <si>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</si>
  <si>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</si>
  <si>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</si>
  <si>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</si>
  <si>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</si>
  <si>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</si>
  <si>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</si>
  <si>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</si>
  <si>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</si>
  <si>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</si>
  <si>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</si>
  <si>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</si>
  <si>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</si>
  <si>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</si>
  <si>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</si>
  <si>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</si>
  <si>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</si>
  <si>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</si>
  <si>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</si>
  <si>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</si>
  <si>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</si>
  <si>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</si>
  <si>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</si>
  <si>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</si>
  <si>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</si>
  <si>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</si>
  <si>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</si>
  <si>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</si>
  <si>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</si>
  <si>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</si>
  <si>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</si>
  <si>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</si>
  <si>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</si>
  <si>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</si>
  <si>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</si>
  <si>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</si>
  <si>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</si>
  <si>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</si>
  <si>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</si>
  <si>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</si>
  <si>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</si>
  <si>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</si>
  <si>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</si>
  <si>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</si>
  <si>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</si>
  <si>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</si>
  <si>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</si>
  <si>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</si>
  <si>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</si>
  <si>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</si>
  <si>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</si>
  <si>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</si>
  <si>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</si>
  <si>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</si>
  <si>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</si>
  <si>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</si>
  <si>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</si>
  <si>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</si>
  <si>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</si>
  <si>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</si>
  <si>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</si>
  <si>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</si>
  <si>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</si>
  <si>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</si>
  <si>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</si>
  <si>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</si>
  <si>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</si>
  <si>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</si>
  <si>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</si>
  <si>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</si>
  <si>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</si>
  <si>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</si>
  <si>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</si>
  <si>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</si>
  <si>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</si>
  <si>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</si>
  <si>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</si>
  <si>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</si>
  <si>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</si>
  <si>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</si>
  <si>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</si>
  <si>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</si>
  <si>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</si>
  <si>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</si>
  <si>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</si>
  <si>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</si>
  <si>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</si>
  <si>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</si>
  <si>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</si>
  <si>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</si>
  <si>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</si>
  <si>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</si>
  <si>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</si>
  <si>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</si>
  <si>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</si>
  <si>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</si>
  <si>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</si>
  <si>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</si>
  <si>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</si>
  <si>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</si>
  <si>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</si>
  <si>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</si>
  <si>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</si>
  <si>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</si>
  <si>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</si>
  <si>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</si>
  <si>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</si>
  <si>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</si>
  <si>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</si>
  <si>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</si>
  <si>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</si>
  <si>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</si>
  <si>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</si>
  <si>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</si>
  <si>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</si>
  <si>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</si>
  <si>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</si>
  <si>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</si>
  <si>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</si>
  <si>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</si>
  <si>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</si>
  <si>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</si>
  <si>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</si>
  <si>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</si>
  <si>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</si>
  <si>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</si>
  <si>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</si>
  <si>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</si>
  <si>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</si>
  <si>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</si>
  <si>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</si>
  <si>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</si>
  <si>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</si>
  <si>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</si>
  <si>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</si>
  <si>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</si>
  <si>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</si>
  <si>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</si>
  <si>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</si>
  <si>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</si>
  <si>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</si>
  <si>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</si>
  <si>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</si>
  <si>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</si>
  <si>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</si>
  <si>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</si>
  <si>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</si>
  <si>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</si>
  <si>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</si>
  <si>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</si>
  <si>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</si>
  <si>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</si>
  <si>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</si>
  <si>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</si>
  <si>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</si>
  <si>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</si>
  <si>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</si>
  <si>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</si>
  <si>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</si>
  <si>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</si>
  <si>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</si>
  <si>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</si>
  <si>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</si>
  <si>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</si>
  <si>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</si>
  <si>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</si>
  <si>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</si>
  <si>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</si>
  <si>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</si>
  <si>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</si>
  <si>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</si>
  <si>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</si>
  <si>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</si>
  <si>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</si>
  <si>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</si>
  <si>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</si>
  <si>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</si>
  <si>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</si>
  <si>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</si>
  <si>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</si>
  <si>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</si>
  <si>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</si>
  <si>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</si>
  <si>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</si>
  <si>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</si>
  <si>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</si>
  <si>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</si>
  <si>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</si>
  <si>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</si>
  <si>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</si>
  <si>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</si>
  <si>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</si>
  <si>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</si>
  <si>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</si>
  <si>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</si>
  <si>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</si>
  <si>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</si>
  <si>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</si>
  <si>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</si>
  <si>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</si>
  <si>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</si>
  <si>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</si>
  <si>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</si>
  <si>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</si>
  <si>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</si>
  <si>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</si>
  <si>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</si>
  <si>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</si>
  <si>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</si>
  <si>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</si>
  <si>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</si>
  <si>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</si>
  <si>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</si>
  <si>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</si>
  <si>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</si>
  <si>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</si>
  <si>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</si>
  <si>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</si>
  <si>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</si>
  <si>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</si>
  <si>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</si>
  <si>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</si>
  <si>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</si>
  <si>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</si>
  <si>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</si>
  <si>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</si>
  <si>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</si>
  <si>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</si>
  <si>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</si>
  <si>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</si>
  <si>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</si>
  <si>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</si>
  <si>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</si>
  <si>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</si>
  <si>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</si>
  <si>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</si>
  <si>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</si>
  <si>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</si>
  <si>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</si>
  <si>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</si>
  <si>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</si>
  <si>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</si>
  <si>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</si>
  <si>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</si>
  <si>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</si>
  <si>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</si>
  <si>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</si>
  <si>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</si>
  <si>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</si>
  <si>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</si>
  <si>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</si>
  <si>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</si>
  <si>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</si>
  <si>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</si>
  <si>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</si>
  <si>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</si>
  <si>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</si>
  <si>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</si>
  <si>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</si>
  <si>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</si>
  <si>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</si>
  <si>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</si>
  <si>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</si>
  <si>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</si>
  <si>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</si>
  <si>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</si>
  <si>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</si>
  <si>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</si>
  <si>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</si>
  <si>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</si>
  <si>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</si>
  <si>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</si>
  <si>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</si>
  <si>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</si>
  <si>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</si>
  <si>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</si>
  <si>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</si>
  <si>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</si>
  <si>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</si>
  <si>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</si>
  <si>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</si>
  <si>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</si>
  <si>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</si>
  <si>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</si>
  <si>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</si>
  <si>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</si>
  <si>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</si>
  <si>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</si>
  <si>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</si>
  <si>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</si>
  <si>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</si>
  <si>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</si>
  <si>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</si>
  <si>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</si>
  <si>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</si>
  <si>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</si>
  <si>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</si>
  <si>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</si>
  <si>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</si>
  <si>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</si>
  <si>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</si>
  <si>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</si>
  <si>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</si>
  <si>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</si>
  <si>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</si>
  <si>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</si>
  <si>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</si>
  <si>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</si>
  <si>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</si>
  <si>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</si>
  <si>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</si>
  <si>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</si>
  <si>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</si>
  <si>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</si>
  <si>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</si>
  <si>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</si>
  <si>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</si>
  <si>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</si>
  <si>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</si>
  <si>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</si>
  <si>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</si>
  <si>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</si>
  <si>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</si>
  <si>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</si>
  <si>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</si>
  <si>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</si>
  <si>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</si>
  <si>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</si>
  <si>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</si>
  <si>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</si>
  <si>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</si>
  <si>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</si>
  <si>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</si>
  <si>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</si>
  <si>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</si>
  <si>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</si>
  <si>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</si>
  <si>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</si>
  <si>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</si>
  <si>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</si>
  <si>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</si>
  <si>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</si>
  <si>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</si>
  <si>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</si>
  <si>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</si>
  <si>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</si>
  <si>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</si>
  <si>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</si>
  <si>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</si>
  <si>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</si>
  <si>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</si>
  <si>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</si>
  <si>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</si>
  <si>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</si>
  <si>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</si>
  <si>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</si>
  <si>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</si>
  <si>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</si>
  <si>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</si>
  <si>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</si>
  <si>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</si>
  <si>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</si>
  <si>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</si>
  <si>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</si>
  <si>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</si>
  <si>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</si>
  <si>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</si>
  <si>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</si>
  <si>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</si>
  <si>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</si>
  <si>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</si>
  <si>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</si>
  <si>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</si>
  <si>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</si>
  <si>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</si>
  <si>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</si>
  <si>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</si>
  <si>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</si>
  <si>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</si>
  <si>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</si>
  <si>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</si>
  <si>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</si>
  <si>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</si>
  <si>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</si>
  <si>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</si>
  <si>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</si>
  <si>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</si>
  <si>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</si>
  <si>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</si>
  <si>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</si>
  <si>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</si>
  <si>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</si>
  <si>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</si>
  <si>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</si>
  <si>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</si>
  <si>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</si>
  <si>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</si>
  <si>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</si>
  <si>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</si>
  <si>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</si>
  <si>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</si>
  <si>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</si>
  <si>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</si>
  <si>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</si>
  <si>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</si>
  <si>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</si>
  <si>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</si>
  <si>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</si>
  <si>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</si>
  <si>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</si>
  <si>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</si>
  <si>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</si>
  <si>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</si>
  <si>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</si>
  <si>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</si>
  <si>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</si>
  <si>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</si>
  <si>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</si>
  <si>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</si>
  <si>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</si>
  <si>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</si>
  <si>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</si>
  <si>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</si>
  <si>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</si>
  <si>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</si>
  <si>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</si>
  <si>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</si>
  <si>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</si>
  <si>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</si>
  <si>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</si>
  <si>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</si>
  <si>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</si>
  <si>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</si>
  <si>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</si>
  <si>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</si>
  <si>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</si>
  <si>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</si>
  <si>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</si>
  <si>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</si>
  <si>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</si>
  <si>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</si>
  <si>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</si>
  <si>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</si>
  <si>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</si>
  <si>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</si>
  <si>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</si>
  <si>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</si>
  <si>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</si>
  <si>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</si>
  <si>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</si>
  <si>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</si>
  <si>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</si>
  <si>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</si>
  <si>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</si>
  <si>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</si>
  <si>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</si>
  <si>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</si>
  <si>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</si>
  <si>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</si>
  <si>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</si>
  <si>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</si>
  <si>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</si>
  <si>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</si>
  <si>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</si>
  <si>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</si>
  <si>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</si>
  <si>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</si>
  <si>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</si>
  <si>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</si>
  <si>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</si>
  <si>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</si>
  <si>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</si>
  <si>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</si>
  <si>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</si>
  <si>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</si>
  <si>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</si>
  <si>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</si>
  <si>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</si>
  <si>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</si>
  <si>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</si>
  <si>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</si>
  <si>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</si>
  <si>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</si>
  <si>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</si>
  <si>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</si>
  <si>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</si>
  <si>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</si>
  <si>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</si>
  <si>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</si>
  <si>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</si>
  <si>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</si>
  <si>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</si>
  <si>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</si>
  <si>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</si>
  <si>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</si>
  <si>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</si>
  <si>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</si>
  <si>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</si>
  <si>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</si>
  <si>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</si>
  <si>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</si>
  <si>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</si>
  <si>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</si>
  <si>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</si>
  <si>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</si>
  <si>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</si>
  <si>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</si>
  <si>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</si>
  <si>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</si>
  <si>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</si>
  <si>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</si>
  <si>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</si>
  <si>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</si>
  <si>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</si>
  <si>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</si>
  <si>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</si>
  <si>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</si>
  <si>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</si>
  <si>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</si>
  <si>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</si>
  <si>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</si>
  <si>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</si>
  <si>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</si>
  <si>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</si>
  <si>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</si>
  <si>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</si>
  <si>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</si>
  <si>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</si>
  <si>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</si>
  <si>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</si>
  <si>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</si>
  <si>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</si>
  <si>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</si>
  <si>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</si>
  <si>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</si>
  <si>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</si>
  <si>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</si>
  <si>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</si>
  <si>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</si>
  <si>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</si>
  <si>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</si>
  <si>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</si>
  <si>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</si>
  <si>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</si>
  <si>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</si>
  <si>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</si>
  <si>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</si>
  <si>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</si>
  <si>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</si>
  <si>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</si>
  <si>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</si>
  <si>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</si>
  <si>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</si>
  <si>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</si>
  <si>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</si>
  <si>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</si>
  <si>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</si>
  <si>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</si>
  <si>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</si>
  <si>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</si>
  <si>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</si>
  <si>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</si>
  <si>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</si>
  <si>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</si>
  <si>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</si>
  <si>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</si>
  <si>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</si>
  <si>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</si>
  <si>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</si>
  <si>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</si>
  <si>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</si>
  <si>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</si>
  <si>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</si>
  <si>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</si>
  <si>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</si>
  <si>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</si>
  <si>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</si>
  <si>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</si>
  <si>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</si>
  <si>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</si>
  <si>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</si>
  <si>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</si>
  <si>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</si>
  <si>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</si>
  <si>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</si>
  <si>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</si>
  <si>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</si>
  <si>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</si>
  <si>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</si>
  <si>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</si>
  <si>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</si>
  <si>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</si>
  <si>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</si>
  <si>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</si>
  <si>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</si>
  <si>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</si>
  <si>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</si>
  <si>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</si>
  <si>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</si>
  <si>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</si>
  <si>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</si>
  <si>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</si>
  <si>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</si>
  <si>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</si>
  <si>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</si>
  <si>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</si>
  <si>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</si>
  <si>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</si>
  <si>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</si>
  <si>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</si>
  <si>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</si>
  <si>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</si>
  <si>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</si>
  <si>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</si>
  <si>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</si>
  <si>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</si>
  <si>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</si>
  <si>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</si>
  <si>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</si>
  <si>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</si>
  <si>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</si>
  <si>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</si>
  <si>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</si>
  <si>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</si>
  <si>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</si>
  <si>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</si>
  <si>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</si>
  <si>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</si>
  <si>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</si>
  <si>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</si>
  <si>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</si>
  <si>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</si>
  <si>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</si>
  <si>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</si>
  <si>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</si>
  <si>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</si>
  <si>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</si>
  <si>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</si>
  <si>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</si>
  <si>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</si>
  <si>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</si>
  <si>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</si>
  <si>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</si>
  <si>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</si>
  <si>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</si>
  <si>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</si>
  <si>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</si>
  <si>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</si>
  <si>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</si>
  <si>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</si>
  <si>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</si>
  <si>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</si>
  <si>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</si>
  <si>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</si>
  <si>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</si>
  <si>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</si>
  <si>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</si>
  <si>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</si>
  <si>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</si>
  <si>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</si>
  <si>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</si>
  <si>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</si>
  <si>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</si>
  <si>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</si>
  <si>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</si>
  <si>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</si>
  <si>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</si>
  <si>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</si>
  <si>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</si>
  <si>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</si>
  <si>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</si>
  <si>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</si>
  <si>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</si>
  <si>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</si>
  <si>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</si>
  <si>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</si>
  <si>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</si>
  <si>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</si>
  <si>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</si>
  <si>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</si>
  <si>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</si>
  <si>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</si>
  <si>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</si>
  <si>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</si>
  <si>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</si>
  <si>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</si>
  <si>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</si>
  <si>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</si>
  <si>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</si>
  <si>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</si>
  <si>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</si>
  <si>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</si>
  <si>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</si>
  <si>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</si>
  <si>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</si>
  <si>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</si>
  <si>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</si>
  <si>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</si>
  <si>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</si>
  <si>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</si>
  <si>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</si>
  <si>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</si>
  <si>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</si>
  <si>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</si>
  <si>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</si>
  <si>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</si>
  <si>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</si>
  <si>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</si>
  <si>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</si>
  <si>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</si>
  <si>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</si>
  <si>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</si>
  <si>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</si>
  <si>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</si>
  <si>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</si>
  <si>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</si>
  <si>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</si>
  <si>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</si>
  <si>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</si>
  <si>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</si>
  <si>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</si>
  <si>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</si>
  <si>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</si>
  <si>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</si>
  <si>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</si>
  <si>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</si>
  <si>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</si>
  <si>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</si>
  <si>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</si>
  <si>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</si>
  <si>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</si>
  <si>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</si>
  <si>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</si>
  <si>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</si>
  <si>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</si>
  <si>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</si>
  <si>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</si>
  <si>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</si>
  <si>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</si>
  <si>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</si>
  <si>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</si>
  <si>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</si>
  <si>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</si>
  <si>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</si>
  <si>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</si>
  <si>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</si>
  <si>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</si>
  <si>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</si>
  <si>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</si>
  <si>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</si>
  <si>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</si>
  <si>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</si>
  <si>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</si>
  <si>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</si>
  <si>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</si>
  <si>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</si>
  <si>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</si>
  <si>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</si>
  <si>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</si>
  <si>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</si>
  <si>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</si>
  <si>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</si>
  <si>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</si>
  <si>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</si>
  <si>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</si>
  <si>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</si>
  <si>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</si>
  <si>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</si>
  <si>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</si>
  <si>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</si>
  <si>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</si>
  <si>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</si>
  <si>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</si>
  <si>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</si>
  <si>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</si>
  <si>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</si>
  <si>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</si>
  <si>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</si>
  <si>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</si>
  <si>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</si>
  <si>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</si>
  <si>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</si>
  <si>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</si>
  <si>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</si>
  <si>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</si>
  <si>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</si>
  <si>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</si>
  <si>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</si>
  <si>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</si>
  <si>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</si>
  <si>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</si>
  <si>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</si>
  <si>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</si>
  <si>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</si>
  <si>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</si>
  <si>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</si>
  <si>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</si>
  <si>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</si>
  <si>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</si>
  <si>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</si>
  <si>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</si>
  <si>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</si>
  <si>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</si>
  <si>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</si>
  <si>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</si>
  <si>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</si>
  <si>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</si>
  <si>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</si>
  <si>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</si>
  <si>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</si>
  <si>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</si>
  <si>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</si>
  <si>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</si>
  <si>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</si>
  <si>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</si>
  <si>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</si>
  <si>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</si>
  <si>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</si>
  <si>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</si>
  <si>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</si>
  <si>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</si>
  <si>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</si>
  <si>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</si>
  <si>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</si>
  <si>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</si>
  <si>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</si>
  <si>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</si>
  <si>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</si>
  <si>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</si>
  <si>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</si>
  <si>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</si>
  <si>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</si>
  <si>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</si>
  <si>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</si>
  <si>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</si>
  <si>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</si>
  <si>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</si>
  <si>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</si>
  <si>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</si>
  <si>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</si>
  <si>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</si>
  <si>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</si>
  <si>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</si>
  <si>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</si>
  <si>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</si>
  <si>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</si>
  <si>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</si>
  <si>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</si>
  <si>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</si>
  <si>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</si>
  <si>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</si>
  <si>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</si>
  <si>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</si>
  <si>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</si>
  <si>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</si>
  <si>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</si>
  <si>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</si>
  <si>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</si>
  <si>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</si>
  <si>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</si>
  <si>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</si>
  <si>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</si>
  <si>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</si>
  <si>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</si>
  <si>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</si>
  <si>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</si>
  <si>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</si>
  <si>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</si>
  <si>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</si>
  <si>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</si>
  <si>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</si>
  <si>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</si>
  <si>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</si>
  <si>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</si>
  <si>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</si>
  <si>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</si>
  <si>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</si>
  <si>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</si>
  <si>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</si>
  <si>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</si>
  <si>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</si>
  <si>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</si>
  <si>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</si>
  <si>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</si>
  <si>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</si>
  <si>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</si>
  <si>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</si>
  <si>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</si>
  <si>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</si>
  <si>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</si>
  <si>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</si>
  <si>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</si>
  <si>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</si>
  <si>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</si>
  <si>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</si>
  <si>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</si>
  <si>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</si>
  <si>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</si>
  <si>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</si>
  <si>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</si>
  <si>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</si>
  <si>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</si>
  <si>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</si>
  <si>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</si>
  <si>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</si>
  <si>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</si>
  <si>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</si>
  <si>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</si>
  <si>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</si>
  <si>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</si>
  <si>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</si>
  <si>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</si>
  <si>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</si>
  <si>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</si>
  <si>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</si>
  <si>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</si>
  <si>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</si>
  <si>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</si>
  <si>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</si>
  <si>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</si>
  <si>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</si>
  <si>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</si>
  <si>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</si>
  <si>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</si>
  <si>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</si>
  <si>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</si>
  <si>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</si>
  <si>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</si>
  <si>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</si>
  <si>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</si>
  <si>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</si>
  <si>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</si>
  <si>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</si>
  <si>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</si>
  <si>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</si>
  <si>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</si>
  <si>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</si>
  <si>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</si>
  <si>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</si>
  <si>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</si>
  <si>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</si>
  <si>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</si>
  <si>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</si>
  <si>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</si>
  <si>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</si>
  <si>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</si>
  <si>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</si>
  <si>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</si>
  <si>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</si>
  <si>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</si>
  <si>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</si>
  <si>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</si>
  <si>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</si>
  <si>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</si>
  <si>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</si>
  <si>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</si>
  <si>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</si>
  <si>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</si>
  <si>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</si>
  <si>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</si>
  <si>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</si>
  <si>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</si>
  <si>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</si>
  <si>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</si>
  <si>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</si>
  <si>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</si>
  <si>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</si>
  <si>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</si>
  <si>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</si>
  <si>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</si>
  <si>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</si>
  <si>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</si>
  <si>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</si>
  <si>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</si>
  <si>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</si>
  <si>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</si>
  <si>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</si>
  <si>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</si>
  <si>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</si>
  <si>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</si>
  <si>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</si>
  <si>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</si>
  <si>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</si>
  <si>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</si>
  <si>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</si>
  <si>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</si>
  <si>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</si>
  <si>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</si>
  <si>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</si>
  <si>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</si>
  <si>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</si>
  <si>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</si>
  <si>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</si>
  <si>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</si>
  <si>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</si>
  <si>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</si>
  <si>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</si>
  <si>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</si>
  <si>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</si>
  <si>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</si>
  <si>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</si>
  <si>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</si>
  <si>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</si>
  <si>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</si>
  <si>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</si>
  <si>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</si>
  <si>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</si>
  <si>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</si>
  <si>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</si>
  <si>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</si>
  <si>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</si>
  <si>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</si>
  <si>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</si>
  <si>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</si>
  <si>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</si>
  <si>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</si>
  <si>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</si>
  <si>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</si>
  <si>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</si>
  <si>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</si>
  <si>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</si>
  <si>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</si>
  <si>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</si>
  <si>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</si>
  <si>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</si>
  <si>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</si>
  <si>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</si>
  <si>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</si>
  <si>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</si>
  <si>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</si>
  <si>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</si>
  <si>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</si>
  <si>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</si>
  <si>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</si>
  <si>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</si>
  <si>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</si>
  <si>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</si>
  <si>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</si>
  <si>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</si>
  <si>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</si>
  <si>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</si>
  <si>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</si>
  <si>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</si>
  <si>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</si>
  <si>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</si>
  <si>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</si>
  <si>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</si>
  <si>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</si>
  <si>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</si>
  <si>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</si>
  <si>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</si>
  <si>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</si>
  <si>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</si>
  <si>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</si>
  <si>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</si>
  <si>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</si>
  <si>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</si>
  <si>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</si>
  <si>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</si>
  <si>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</si>
  <si>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</si>
  <si>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</si>
  <si>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</si>
  <si>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</si>
  <si>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</si>
  <si>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</si>
  <si>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</si>
  <si>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</si>
  <si>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</si>
  <si>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</si>
  <si>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</si>
  <si>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</si>
  <si>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</si>
  <si>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</si>
  <si>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</si>
  <si>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</si>
  <si>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</si>
  <si>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</si>
  <si>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</si>
  <si>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</si>
  <si>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</si>
  <si>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</si>
  <si>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</si>
  <si>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</si>
  <si>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</si>
  <si>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</si>
  <si>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</si>
  <si>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</si>
  <si>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</si>
  <si>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</si>
  <si>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</si>
  <si>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</si>
  <si>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</si>
  <si>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</si>
  <si>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</si>
  <si>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</si>
  <si>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</si>
  <si>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</si>
  <si>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</si>
  <si>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</si>
  <si>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</si>
  <si>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</si>
  <si>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</si>
  <si>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</si>
  <si>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</si>
  <si>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</si>
  <si>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</si>
  <si>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</si>
  <si>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</si>
  <si>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</si>
  <si>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</si>
  <si>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</si>
  <si>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</si>
  <si>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</si>
  <si>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</si>
  <si>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</si>
  <si>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</si>
  <si>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</si>
  <si>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</si>
  <si>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</si>
  <si>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</si>
  <si>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</si>
  <si>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</si>
  <si>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</si>
  <si>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</si>
  <si>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</si>
  <si>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</si>
  <si>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</si>
  <si>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</si>
  <si>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</si>
  <si>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</si>
  <si>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</si>
  <si>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</si>
  <si>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</si>
  <si>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</si>
  <si>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</si>
  <si>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</si>
  <si>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</si>
  <si>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</si>
  <si>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</si>
  <si>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</si>
  <si>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</si>
  <si>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</si>
  <si>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</si>
  <si>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</si>
  <si>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</si>
  <si>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</si>
  <si>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</si>
  <si>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</si>
  <si>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</si>
  <si>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</si>
  <si>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</si>
  <si>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</si>
  <si>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</si>
  <si>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</si>
  <si>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</si>
  <si>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</si>
  <si>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</si>
  <si>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</si>
  <si>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</si>
  <si>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</si>
  <si>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</si>
  <si>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</si>
  <si>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</si>
  <si>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</si>
  <si>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</si>
  <si>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</si>
  <si>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</si>
  <si>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</si>
  <si>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</si>
  <si>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</si>
  <si>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</si>
  <si>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</si>
  <si>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</si>
  <si>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</si>
  <si>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</si>
  <si>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</si>
  <si>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</si>
  <si>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</si>
  <si>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</si>
  <si>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</si>
  <si>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</si>
  <si>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</si>
  <si>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</si>
  <si>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</si>
  <si>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</si>
  <si>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</si>
  <si>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</si>
  <si>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</si>
  <si>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</si>
  <si>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</si>
  <si>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</si>
  <si>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</si>
  <si>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</si>
  <si>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</si>
  <si>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</si>
  <si>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</si>
  <si>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</si>
  <si>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</si>
  <si>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</si>
  <si>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</si>
  <si>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</si>
  <si>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</si>
  <si>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</si>
  <si>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</si>
  <si>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</si>
  <si>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</si>
  <si>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</si>
  <si>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</si>
  <si>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</si>
  <si>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</si>
  <si>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</si>
  <si>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</si>
  <si>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</si>
  <si>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</si>
  <si>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</si>
  <si>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</si>
  <si>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</si>
  <si>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</si>
  <si>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</si>
  <si>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</si>
  <si>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</si>
  <si>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</si>
  <si>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</si>
  <si>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</si>
  <si>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</si>
  <si>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</si>
  <si>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</si>
  <si>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</si>
  <si>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</si>
  <si>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</si>
  <si>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</si>
  <si>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</si>
  <si>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</si>
  <si>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</si>
  <si>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</si>
  <si>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</si>
  <si>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</si>
  <si>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</si>
  <si>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</si>
  <si>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</si>
  <si>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</si>
  <si>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</si>
  <si>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</si>
  <si>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</si>
  <si>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</si>
  <si>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</si>
  <si>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</si>
  <si>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</si>
  <si>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</si>
  <si>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</si>
  <si>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</si>
  <si>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</si>
  <si>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</si>
  <si>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</si>
  <si>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</si>
  <si>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</si>
  <si>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</si>
  <si>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</si>
  <si>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</si>
  <si>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</si>
  <si>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</si>
  <si>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</si>
  <si>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</si>
  <si>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</si>
  <si>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</si>
  <si>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</si>
  <si>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</si>
  <si>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</si>
  <si>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</si>
  <si>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</si>
  <si>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</si>
  <si>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</si>
  <si>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</si>
  <si>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</si>
  <si>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</si>
  <si>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</si>
  <si>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</si>
  <si>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</si>
  <si>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</si>
  <si>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</si>
  <si>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</si>
  <si>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</si>
  <si>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</si>
  <si>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</si>
  <si>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</si>
  <si>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</si>
  <si>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</si>
  <si>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</si>
  <si>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</si>
  <si>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</si>
  <si>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</si>
  <si>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</si>
  <si>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</si>
  <si>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</si>
  <si>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</si>
  <si>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</si>
  <si>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</si>
  <si>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</si>
  <si>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</si>
  <si>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</si>
  <si>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</si>
  <si>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</si>
  <si>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</si>
  <si>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</si>
  <si>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</si>
  <si>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</si>
  <si>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</si>
  <si>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</si>
  <si>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</si>
  <si>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</si>
  <si>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</si>
  <si>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</si>
  <si>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</si>
  <si>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</si>
  <si>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</si>
  <si>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</si>
  <si>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</si>
  <si>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</si>
  <si>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</si>
  <si>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</si>
  <si>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</si>
  <si>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</si>
  <si>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</si>
  <si>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</si>
  <si>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</si>
  <si>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</si>
  <si>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</si>
  <si>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</si>
  <si>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</si>
  <si>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</si>
  <si>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</si>
  <si>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</si>
  <si>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</si>
  <si>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</si>
  <si>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</si>
  <si>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</si>
  <si>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</si>
  <si>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</si>
  <si>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</si>
  <si>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</si>
  <si>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</si>
  <si>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</si>
  <si>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</si>
  <si>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</si>
  <si>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</si>
  <si>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</si>
  <si>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</si>
  <si>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</si>
  <si>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</si>
  <si>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</si>
  <si>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</si>
  <si>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</si>
  <si>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</si>
  <si>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</si>
  <si>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</si>
  <si>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</si>
  <si>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</si>
  <si>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</si>
  <si>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</si>
  <si>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</si>
  <si>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</si>
  <si>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</si>
  <si>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</si>
  <si>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</si>
  <si>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</si>
  <si>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</si>
  <si>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</si>
  <si>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</si>
  <si>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</si>
  <si>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</si>
  <si>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</si>
  <si>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</si>
  <si>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</si>
  <si>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</si>
  <si>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</si>
  <si>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</si>
  <si>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</si>
  <si>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</si>
  <si>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</si>
  <si>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</si>
  <si>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</si>
  <si>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</si>
  <si>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</si>
  <si>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</si>
  <si>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</si>
  <si>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</si>
  <si>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</si>
  <si>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</si>
  <si>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</si>
  <si>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</si>
  <si>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</si>
  <si>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</si>
  <si>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</si>
  <si>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</si>
  <si>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</si>
  <si>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</si>
  <si>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</si>
  <si>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</si>
  <si>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</si>
  <si>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</si>
  <si>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</si>
  <si>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</si>
  <si>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</si>
  <si>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</si>
  <si>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</si>
  <si>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</si>
  <si>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</si>
  <si>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</si>
  <si>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</si>
  <si>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</si>
  <si>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</si>
  <si>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</si>
  <si>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</si>
  <si>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</si>
  <si>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</si>
  <si>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</si>
  <si>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</si>
  <si>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</si>
  <si>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</si>
  <si>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</si>
  <si>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</si>
  <si>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</si>
  <si>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</si>
  <si>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</si>
  <si>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</si>
  <si>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</si>
  <si>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</si>
  <si>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</si>
  <si>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</si>
  <si>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</si>
  <si>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</si>
  <si>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</si>
  <si>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</si>
  <si>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</si>
  <si>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</si>
  <si>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</si>
  <si>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</si>
  <si>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</si>
  <si>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</si>
  <si>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</si>
  <si>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</si>
  <si>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</si>
  <si>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</si>
  <si>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</si>
  <si>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</si>
  <si>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</si>
  <si>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</si>
  <si>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</si>
  <si>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</si>
  <si>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</si>
  <si>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</si>
  <si>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</si>
  <si>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</si>
  <si>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</si>
  <si>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</si>
  <si>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</si>
  <si>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</si>
  <si>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</si>
  <si>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</si>
  <si>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</si>
  <si>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</si>
  <si>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</si>
  <si>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</si>
  <si>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</si>
  <si>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</si>
  <si>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</si>
  <si>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</si>
  <si>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</si>
  <si>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</si>
  <si>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</si>
  <si>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</si>
  <si>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</si>
  <si>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</si>
  <si>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</si>
  <si>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</si>
  <si>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</si>
  <si>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</si>
  <si>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</si>
  <si>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</si>
  <si>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</si>
  <si>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</si>
  <si>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</si>
  <si>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</si>
  <si>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</si>
  <si>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</si>
  <si>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</si>
  <si>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</si>
  <si>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</si>
  <si>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</si>
  <si>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</si>
  <si>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</si>
  <si>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</si>
  <si>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</si>
  <si>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</si>
  <si>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</si>
  <si>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</si>
  <si>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</si>
  <si>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</si>
  <si>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</si>
  <si>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</si>
  <si>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</si>
  <si>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</si>
  <si>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</si>
  <si>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</si>
  <si>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</si>
  <si>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</si>
  <si>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</si>
  <si>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</si>
  <si>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</si>
  <si>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</si>
  <si>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</si>
  <si>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</si>
  <si>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</si>
  <si>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</si>
  <si>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</si>
  <si>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</si>
  <si>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</si>
  <si>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</si>
  <si>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</si>
  <si>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</si>
  <si>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</si>
  <si>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</si>
  <si>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</si>
  <si>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</si>
  <si>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</si>
  <si>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</si>
  <si>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</si>
  <si>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</si>
  <si>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</si>
  <si>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</si>
  <si>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</si>
  <si>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</si>
  <si>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</si>
  <si>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</si>
  <si>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</si>
  <si>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</si>
  <si>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</si>
  <si>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</si>
  <si>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</si>
  <si>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</si>
  <si>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</si>
  <si>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</si>
  <si>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</si>
  <si>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</si>
  <si>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</si>
  <si>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</si>
  <si>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</si>
  <si>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</si>
  <si>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</si>
  <si>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</si>
  <si>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</si>
  <si>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</si>
  <si>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</si>
  <si>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</si>
  <si>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</si>
  <si>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</si>
  <si>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</si>
  <si>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</si>
  <si>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</si>
  <si>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</si>
  <si>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</si>
  <si>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</si>
  <si>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</si>
  <si>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</si>
  <si>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</si>
  <si>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</si>
  <si>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</si>
  <si>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</si>
  <si>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</si>
  <si>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</si>
  <si>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</si>
  <si>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</si>
  <si>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</si>
  <si>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</si>
  <si>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</si>
  <si>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</si>
  <si>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</si>
  <si>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</si>
  <si>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</si>
  <si>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</si>
  <si>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</si>
  <si>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</si>
  <si>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</si>
  <si>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</si>
  <si>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</si>
  <si>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</si>
  <si>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</si>
  <si>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</si>
  <si>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</si>
  <si>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</si>
  <si>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</si>
  <si>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</si>
  <si>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</si>
  <si>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</si>
  <si>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</si>
  <si>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</si>
  <si>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</si>
  <si>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</si>
  <si>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</si>
  <si>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</si>
  <si>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</si>
  <si>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</si>
  <si>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</si>
  <si>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</si>
  <si>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</si>
  <si>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</si>
  <si>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</si>
  <si>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</si>
  <si>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</si>
  <si>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</si>
  <si>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</si>
  <si>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</si>
  <si>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</si>
  <si>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</si>
  <si>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</si>
  <si>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</si>
  <si>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</si>
  <si>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</si>
  <si>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</si>
  <si>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</si>
  <si>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</si>
  <si>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</si>
  <si>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</si>
  <si>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</si>
  <si>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</si>
  <si>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</si>
  <si>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</si>
  <si>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</si>
  <si>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</si>
  <si>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</si>
  <si>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</si>
  <si>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</si>
  <si>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</si>
  <si>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</si>
  <si>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</si>
  <si>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</si>
  <si>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</si>
  <si>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</si>
  <si>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</si>
  <si>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</si>
  <si>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</si>
  <si>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</si>
  <si>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</si>
  <si>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</si>
  <si>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</si>
  <si>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</si>
  <si>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</si>
  <si>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</si>
  <si>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</si>
  <si>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</si>
  <si>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</si>
  <si>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</si>
  <si>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</si>
  <si>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</si>
  <si>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</si>
  <si>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</si>
  <si>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</si>
  <si>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</si>
  <si>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</si>
  <si>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</si>
  <si>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</si>
  <si>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</si>
  <si>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</si>
  <si>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</si>
  <si>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</si>
  <si>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</si>
  <si>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</si>
  <si>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</si>
  <si>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</si>
  <si>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</si>
  <si>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</si>
  <si>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</si>
  <si>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</si>
  <si>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</si>
  <si>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</si>
  <si>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</si>
  <si>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</si>
  <si>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</si>
  <si>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</si>
  <si>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</si>
  <si>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</si>
  <si>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</si>
  <si>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</si>
  <si>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</si>
  <si>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</si>
  <si>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</si>
  <si>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</si>
  <si>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</si>
  <si>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</si>
  <si>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</si>
  <si>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</si>
  <si>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</si>
  <si>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</si>
  <si>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</si>
  <si>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</si>
  <si>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</si>
  <si>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</si>
  <si>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</si>
  <si>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</si>
  <si>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</si>
  <si>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</si>
  <si>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</si>
  <si>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</si>
  <si>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</si>
  <si>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</si>
  <si>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</si>
  <si>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</si>
  <si>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</si>
  <si>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</si>
  <si>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</si>
  <si>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</si>
  <si>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</si>
  <si>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</si>
  <si>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</si>
  <si>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</si>
  <si>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</si>
  <si>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</si>
  <si>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</si>
  <si>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</si>
  <si>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</si>
  <si>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</si>
  <si>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</si>
  <si>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</si>
  <si>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</si>
  <si>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</si>
  <si>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</si>
  <si>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</si>
  <si>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</si>
  <si>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</si>
  <si>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</si>
  <si>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</si>
  <si>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</si>
  <si>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</si>
  <si>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</si>
  <si>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</si>
  <si>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</si>
  <si>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</si>
  <si>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</si>
  <si>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</si>
  <si>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</si>
  <si>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</si>
  <si>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</si>
  <si>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</si>
  <si>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</si>
  <si>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</si>
  <si>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</si>
  <si>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</si>
  <si>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</si>
  <si>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</si>
  <si>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</si>
  <si>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</si>
  <si>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</si>
  <si>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</si>
  <si>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</si>
  <si>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</si>
  <si>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</si>
  <si>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</si>
  <si>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</si>
  <si>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</si>
  <si>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</si>
  <si>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</si>
  <si>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</si>
  <si>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</si>
  <si>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</si>
  <si>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</si>
  <si>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</si>
  <si>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</si>
  <si>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</si>
  <si>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</si>
  <si>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</si>
  <si>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</si>
  <si>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</si>
  <si>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</si>
  <si>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</si>
  <si>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</si>
  <si>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</si>
  <si>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</si>
  <si>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</si>
  <si>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</si>
  <si>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</si>
  <si>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</si>
  <si>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</si>
  <si>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</si>
  <si>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</si>
  <si>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</si>
  <si>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</si>
  <si>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</si>
  <si>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</si>
  <si>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</si>
  <si>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</si>
  <si>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</si>
  <si>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</si>
  <si>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</si>
  <si>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</si>
  <si>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</si>
  <si>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</si>
  <si>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</si>
  <si>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</si>
  <si>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</si>
  <si>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</si>
  <si>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</si>
  <si>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</si>
  <si>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</si>
  <si>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</si>
  <si>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</si>
  <si>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</si>
  <si>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</si>
  <si>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</si>
  <si>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</si>
  <si>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</si>
  <si>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</si>
  <si>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</si>
  <si>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</si>
  <si>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</si>
  <si>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</si>
  <si>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</si>
  <si>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</si>
  <si>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</si>
  <si>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</si>
  <si>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</si>
  <si>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</si>
  <si>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</si>
  <si>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</si>
  <si>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</si>
  <si>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</si>
  <si>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</si>
  <si>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</si>
  <si>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</si>
  <si>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</si>
  <si>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</si>
  <si>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</si>
  <si>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</si>
  <si>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</si>
  <si>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</si>
  <si>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</si>
  <si>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</si>
  <si>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</si>
  <si>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</si>
  <si>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</si>
  <si>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</si>
  <si>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</si>
  <si>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</si>
  <si>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</si>
  <si>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</si>
  <si>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</si>
  <si>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</si>
  <si>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</si>
  <si>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</si>
  <si>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</si>
  <si>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</si>
  <si>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</si>
  <si>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</si>
  <si>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</si>
  <si>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</si>
  <si>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</si>
  <si>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</si>
  <si>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</si>
  <si>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</si>
  <si>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</si>
  <si>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</si>
  <si>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</si>
  <si>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</si>
  <si>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</si>
  <si>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</si>
  <si>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</si>
  <si>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</si>
  <si>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</si>
  <si>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</si>
  <si>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</si>
  <si>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</si>
  <si>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</si>
  <si>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</si>
  <si>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</si>
  <si>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</si>
  <si>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</si>
  <si>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</si>
  <si>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</si>
  <si>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</si>
  <si>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</si>
  <si>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</si>
  <si>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</si>
  <si>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</si>
  <si>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</si>
  <si>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</si>
  <si>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</si>
  <si>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</si>
  <si>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</si>
  <si>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</si>
  <si>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</si>
  <si>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</si>
  <si>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</si>
  <si>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</si>
  <si>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</si>
  <si>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</si>
  <si>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</si>
  <si>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</si>
  <si>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</si>
  <si>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</si>
  <si>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</si>
  <si>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</si>
  <si>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</si>
  <si>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</si>
  <si>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</si>
  <si>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</si>
  <si>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</si>
  <si>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</si>
  <si>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</si>
  <si>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</si>
  <si>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</si>
  <si>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</si>
  <si>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</si>
  <si>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</si>
  <si>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</si>
  <si>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</si>
  <si>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</si>
  <si>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</si>
  <si>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</si>
  <si>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</si>
  <si>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</si>
  <si>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</si>
  <si>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</si>
  <si>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</si>
  <si>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</si>
  <si>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</si>
  <si>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</si>
  <si>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</si>
  <si>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</si>
  <si>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</si>
  <si>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</si>
  <si>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</si>
  <si>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</si>
  <si>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</si>
  <si>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</si>
  <si>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</si>
  <si>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</si>
  <si>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</si>
  <si>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</si>
  <si>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</si>
  <si>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</si>
  <si>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</si>
  <si>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</si>
  <si>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</si>
  <si>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</si>
  <si>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</si>
  <si>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</si>
  <si>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</si>
  <si>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</si>
  <si>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</si>
  <si>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</si>
  <si>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</si>
  <si>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</si>
  <si>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</si>
  <si>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</si>
  <si>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</si>
  <si>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</si>
  <si>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</si>
  <si>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</si>
  <si>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</si>
  <si>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</si>
  <si>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</si>
  <si>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</si>
  <si>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</si>
  <si>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</si>
  <si>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</si>
  <si>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</si>
  <si>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</si>
  <si>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</si>
  <si>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</si>
  <si>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</si>
  <si>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</si>
  <si>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</si>
  <si>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</si>
  <si>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</si>
  <si>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</si>
  <si>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</si>
  <si>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</si>
  <si>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</si>
  <si>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</si>
  <si>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</si>
  <si>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</si>
  <si>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</si>
  <si>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</si>
  <si>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</si>
  <si>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</si>
  <si>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</si>
  <si>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</si>
  <si>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</si>
  <si>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</si>
  <si>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</si>
  <si>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</si>
  <si>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</si>
  <si>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</si>
  <si>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</si>
  <si>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</si>
  <si>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</si>
  <si>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</si>
  <si>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</si>
  <si>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</si>
  <si>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</si>
  <si>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</si>
  <si>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</si>
  <si>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</si>
  <si>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</si>
  <si>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</si>
  <si>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</si>
  <si>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</si>
  <si>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</si>
  <si>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</si>
  <si>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</si>
  <si>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</si>
  <si>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</si>
  <si>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</si>
  <si>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</si>
  <si>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</si>
  <si>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</si>
  <si>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</si>
  <si>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</si>
  <si>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</si>
  <si>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</si>
  <si>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</si>
  <si>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</si>
  <si>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</si>
  <si>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</si>
  <si>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</si>
  <si>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</si>
  <si>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</si>
  <si>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</si>
  <si>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</si>
  <si>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</si>
  <si>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</si>
  <si>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</si>
  <si>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</si>
  <si>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</si>
  <si>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</si>
  <si>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</si>
  <si>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</si>
  <si>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</si>
  <si>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</si>
  <si>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</si>
  <si>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</si>
  <si>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</si>
  <si>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</si>
  <si>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</si>
  <si>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</si>
  <si>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</si>
  <si>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</si>
  <si>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</si>
  <si>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</si>
  <si>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</si>
  <si>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</si>
  <si>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</si>
  <si>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</si>
  <si>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</si>
  <si>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</si>
  <si>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</si>
  <si>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</si>
  <si>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</si>
  <si>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</si>
  <si>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</si>
  <si>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</si>
  <si>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</si>
  <si>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</si>
  <si>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</si>
  <si>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</si>
  <si>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</si>
  <si>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</si>
  <si>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</si>
  <si>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</si>
  <si>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</si>
  <si>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</si>
  <si>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</si>
  <si>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</si>
  <si>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</si>
  <si>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</si>
  <si>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</si>
  <si>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</si>
  <si>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</si>
  <si>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</si>
  <si>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</si>
  <si>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</si>
  <si>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</si>
  <si>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</si>
  <si>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</si>
  <si>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</si>
  <si>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</si>
  <si>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</si>
  <si>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</si>
  <si>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</si>
  <si>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</si>
  <si>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</si>
  <si>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</si>
  <si>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</si>
  <si>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No PCM</t>
  </si>
  <si>
    <t>Down again ETA 70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</si>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</sst>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2" totalsRowShown="0" headerRowDxfId="48" dataDxfId="47" headerRowBorderDxfId="45" tableBorderDxfId="46" totalsRowBorderDxfId="44">
  <autoFilter ref="A1:L22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292.76468587962881</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12.269697453702975</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70" t="str">
        <f>IFERROR(VLOOKUP(D4,DB!A:K,11,0),"")</f>
        <v/>
      </c>
      <c r="C4" s="147"/>
      <c r="D4" s="147"/>
      <c r="E4" s="169"/>
      <c r="F4" s="149"/>
      <c r="G4" s="150">
        <f ca="1">IFERROR(NOW()-F4,"")</f>
        <v>45955.713111805555</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45955.713111805555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45955.713111805555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45955.713111805555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45955.713111805555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45955.713111805555</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45955.713111805555</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45955.713111805555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45955.713111805555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45955.713111805555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45955.713111805555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45955.713111805555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45955.713111805555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45955.713111805555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45955.713111805555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45955.713111805555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45955.713111805555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45955.713111805555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45955.713111805555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45955.713111805555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45955.713111805555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45955.713111805555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45955.713111805555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45955.713111805555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45955.713111805555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45955.713111805555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45955.713111805555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45955.713111805555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45955.713111805555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45955.713111805555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45955.713111805555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45955.713111805555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45955.713111805555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45955.713111805555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45955.713111805555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45955.713111805555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45955.713111805555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45955.713111805555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45955.713111805555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45955.713111805555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45955.713111805555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45955.713111805555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45955.713111805555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45955.713111805555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45955.713111805555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45955.713111805555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45955.713111805555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45955.713111805555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45955.713111805555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45955.713111805555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45955.713111805555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45955.713111805555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45955.713111805555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45955.713111805555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45955.713111805555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45955.713111805555</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45955.713111805555</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8CB5ADC-1C8D-45E5-97E5-04E1E5FCFFB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130.71327384259348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11.217336342589988</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45955.713111805555</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45955.713111805555</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45955.713111805555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45955.713111805555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45955.713111805555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45955.713111805555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45955.713111805555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45955.713111805555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45955.713111805555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45955.713111805555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45955.713111805555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45955.713111805555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45955.713111805555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45955.713111805555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45955.713111805555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45955.713111805555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45955.713111805555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45955.713111805555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45955.713111805555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45955.713111805555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45955.713111805555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45955.713111805555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45955.713111805555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45955.713111805555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45955.713111805555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45955.713111805555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45955.713111805555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45955.713111805555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45955.713111805555</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45955.713111805555</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45955.713111805555</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45955.713111805555</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45955.713111805555</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45955.713111805555</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45955.713111805555</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45955.713111805555</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45955.713111805555</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45955.713111805555</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45955.713111805555</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45955.713111805555</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45955.713111805555</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45955.713111805555</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45955.713111805555</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45955.713111805555</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45955.713111805555</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45955.713111805555</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45955.713111805555</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45955.713111805555</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45955.713111805555</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45955.713111805555</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45955.713111805555</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45955.713111805555</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45955.713111805555</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45955.713111805555</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45955.713111805555</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45955.713111805555</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45955.713111805555</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45955.713111805555</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45955.713111805555</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45955.713111805555</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45955.713111805555</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45955.713111805555</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45955.713111805555</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45955.713111805555</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45955.713111805555</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45955.713111805555</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45955.713111805555</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45955.713111805555</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45955.713111805555</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45955.713111805555</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45955.713111805555</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45955.713111805555</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45955.713111805555</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45955.713111805555</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45955.713111805555</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45955.713111805555</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45955.713111805555</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45955.713111805555</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45955.713111805555</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45955.713111805555</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45955.713111805555</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45955.713111805555</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45955.713111805555</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45955.713111805555</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45955.713111805555</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45955.713111805555</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45955.713111805555</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45955.713111805555</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45955.713111805555</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45955.713111805555</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45955.713111805555</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45955.713111805555</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45955.713111805555</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45955.713111805555</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45955.713111805555</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45955.713111805555</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45955.713111805555</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45955.713111805555</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45955.713111805555</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45955.713111805555</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45955.713111805555</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45955.713111805555</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45955.713111805555</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45955.713111805555</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45955.713111805555</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45955.713111805555</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45955.713111805555</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45955.713111805555</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45955.713111805555</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45955.713111805555</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45955.713111805555</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45955.713111805555</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45955.713111805555</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45955.713111805555</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45955.713111805555</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45955.713111805555</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45955.713111805555</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45955.713111805555</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45955.713111805555</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45955.713111805555</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45955.713111805555</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45955.713111805555</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45955.713111805555</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45955.713111805555</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45955.713111805555</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45955.713111805555</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45955.713111805555</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45955.713111805555</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45955.713111805555</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45955.713111805555</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45955.713111805555</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45955.713111805555</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45955.713111805555</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45955.713111805555</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45955.713111805555</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45955.713111805555</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45955.713111805555</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45955.713111805555</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45955.713111805555</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45955.713111805555</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45955.713111805555</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45955.713111805555</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45955.713111805555</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45955.713111805555</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45955.713111805555</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45955.713111805555</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45955.713111805555</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45955.713111805555</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45955.713111805555</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45955.713111805555</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45955.713111805555</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45955.713111805555</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45955.713111805555</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45955.713111805555</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45955.713111805555</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45955.713111805555</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45955.713111805555</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45955.713111805555</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45955.713111805555</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45955.713111805555</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45955.713111805555</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45955.713111805555</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45955.713111805555</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45955.713111805555</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45955.713111805555</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45955.713111805555</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45955.713111805555</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45955.713111805555</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45955.713111805555</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45955.713111805555</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45955.713111805555</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45955.713111805555</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45955.713111805555</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45955.713111805555</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45955.713111805555</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45955.713111805555</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45955.713111805555</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45955.713111805555</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45955.713111805555</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45955.713111805555</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45955.713111805555</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45955.713111805555</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45955.713111805555</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45955.713111805555</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45955.713111805555</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45955.713111805555</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45955.713111805555</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45955.713111805555</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45955.713111805555</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45955.713111805555</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45955.713111805555</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45955.713111805555</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45955.713111805555</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45955.713111805555</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45955.713111805555</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45955.713111805555</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45955.713111805555</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45955.713111805555</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45955.713111805555</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45955.713111805555</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45955.713111805555</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45955.713111805555</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45955.713111805555</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45955.713111805555</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45955.713111805555</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45955.713111805555</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45955.713111805555</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45955.713111805555</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45955.713111805555</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45955.713111805555</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45955.713111805555</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45955.713111805555</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45955.713111805555</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45955.713111805555</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45955.713111805555</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45955.713111805555</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45955.713111805555</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45955.713111805555</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45955.713111805555</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45955.713111805555</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45955.713111805555</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45955.713111805555</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45955.713111805555</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45955.713111805555</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45955.713111805555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45955.713111805555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45955.713111805555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45955.713111805555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45955.713111805555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45955.713111805555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45955.713111805555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45955.713111805555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45955.713111805555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45955.713111805555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45955.713111805555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45955.713111805555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45955.713111805555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45955.713111805555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45955.713111805555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45955.713111805555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45955.713111805555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45955.713111805555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45955.713111805555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45955.713111805555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45955.713111805555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45955.713111805555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45955.713111805555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45955.713111805555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45955.713111805555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45955.713111805555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45955.713111805555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45955.713111805555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45955.713111805555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45955.713111805555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45955.713111805555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45955.713111805555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45955.713111805555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45955.713111805555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45955.713111805555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45955.713111805555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45955.713111805555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45955.713111805555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45955.713111805555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45955.713111805555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45955.713111805555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45955.713111805555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45955.713111805555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45955.713111805555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45955.713111805555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45955.713111805555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45955.713111805555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45955.713111805555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45955.713111805555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45955.713111805555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45955.713111805555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45955.713111805555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45955.713111805555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45955.713111805555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45955.713111805555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45955.713111805555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45955.713111805555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45955.713111805555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45955.713111805555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45955.713111805555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45955.713111805555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45955.713111805555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45955.713111805555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45955.713111805555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45955.713111805555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45955.713111805555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45955.713111805555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45955.713111805555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45955.713111805555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45955.713111805555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45955.713111805555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45955.713111805555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45955.713111805555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45955.713111805555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45955.713111805555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45955.713111805555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45955.713111805555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45955.713111805555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45955.713111805555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45955.713111805555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45955.713111805555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45955.713111805555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45955.713111805555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45955.713111805555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45955.713111805555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45955.713111805555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45955.713111805555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45955.713111805555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45955.713111805555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45955.713111805555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45955.713111805555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45955.713111805555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45955.713111805555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45955.713111805555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45955.713111805555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45955.713111805555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45955.713111805555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45955.713111805555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45955.713111805555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45955.713111805555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45955.713111805555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45955.713111805555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45955.713111805555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45955.713111805555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45955.713111805555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45955.713111805555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45955.713111805555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45955.713111805555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45955.713111805555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45955.713111805555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45955.713111805555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45955.713111805555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45955.713111805555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45955.713111805555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45955.713111805555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45955.713111805555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45955.713111805555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45955.713111805555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45955.713111805555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45955.713111805555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45955.713111805555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45955.713111805555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45955.713111805555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45955.713111805555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45955.713111805555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45955.713111805555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45955.713111805555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45955.713111805555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45955.713111805555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45955.713111805555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45955.713111805555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45955.713111805555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45955.713111805555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45955.713111805555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45955.713111805555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45955.713111805555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45955.713111805555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45955.713111805555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45955.713111805555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45955.713111805555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45955.713111805555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45955.713111805555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45955.713111805555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45955.713111805555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45955.713111805555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45955.713111805555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45955.713111805555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45955.713111805555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45955.713111805555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45955.713111805555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45955.713111805555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45955.713111805555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45955.713111805555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45955.713111805555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45955.713111805555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45955.713111805555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45955.713111805555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45955.713111805555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45955.713111805555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45955.713111805555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45955.713111805555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45955.713111805555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45955.713111805555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45955.713111805555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45955.713111805555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45955.713111805555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45955.713111805555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45955.713111805555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45955.713111805555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45955.713111805555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45955.713111805555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45955.713111805555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45955.713111805555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45955.713111805555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45955.713111805555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45955.713111805555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45955.713111805555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45955.713111805555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45955.713111805555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45955.713111805555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45955.713111805555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45955.713111805555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45955.713111805555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45955.713111805555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45955.713111805555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45955.713111805555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45955.713111805555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45955.713111805555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45955.713111805555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45955.713111805555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45955.713111805555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45955.713111805555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45955.713111805555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45955.713111805555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45955.713111805555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45955.713111805555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45955.713111805555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45955.713111805555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45955.713111805555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45955.713111805555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45955.713111805555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45955.713111805555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45955.713111805555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45955.713111805555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45955.713111805555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45955.713111805555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45955.713111805555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45955.713111805555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45955.713111805555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45955.713111805555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45955.713111805555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45955.713111805555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45955.713111805555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45955.713111805555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45955.713111805555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45955.713111805555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45955.713111805555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45955.713111805555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45955.713111805555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45955.713111805555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45955.713111805555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45955.713111805555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45955.713111805555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45955.713111805555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45955.713111805555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45955.713111805555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45955.713111805555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45955.713111805555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45955.713111805555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45955.713111805555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45955.713111805555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45955.713111805555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45955.713111805555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45955.713111805555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45955.713111805555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45955.713111805555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45955.713111805555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45955.713111805555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45955.713111805555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45955.713111805555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45955.713111805555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45955.713111805555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45955.713111805555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45955.713111805555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45955.713111805555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45955.713111805555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45955.713111805555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45955.713111805555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45955.713111805555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45955.713111805555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45955.713111805555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45955.713111805555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45955.713111805555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45955.713111805555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45955.713111805555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45955.713111805555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45955.713111805555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45955.713111805555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45955.713111805555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45955.713111805555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45955.713111805555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45955.713111805555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45955.713111805555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45955.713111805555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45955.713111805555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45955.713111805555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45955.713111805555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45955.713111805555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45955.713111805555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45955.713111805555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45955.713111805555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45955.713111805555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45955.713111805555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45955.713111805555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45955.713111805555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45955.713111805555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45955.713111805555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45955.713111805555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45955.713111805555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45955.713111805555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45955.713111805555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45955.713111805555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45955.713111805555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45955.713111805555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45955.713111805555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45955.713111805555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45955.713111805555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45955.713111805555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45955.713111805555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45955.713111805555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45955.713111805555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45955.713111805555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45955.713111805555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45955.713111805555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45955.713111805555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45955.713111805555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45955.713111805555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45955.713111805555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45955.713111805555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45955.713111805555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45955.713111805555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45955.713111805555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45955.713111805555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45955.713111805555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45955.713111805555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45955.713111805555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45955.713111805555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45955.713111805555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45955.713111805555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45955.713111805555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45955.713111805555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45955.713111805555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45955.713111805555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45955.713111805555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45955.713111805555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45955.713111805555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45955.713111805555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45955.713111805555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45955.713111805555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45955.713111805555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45955.713111805555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45955.713111805555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45955.713111805555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45955.713111805555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45955.713111805555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45955.713111805555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45955.713111805555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45955.713111805555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45955.713111805555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45955.713111805555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45955.713111805555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45955.713111805555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45955.713111805555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45955.713111805555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45955.713111805555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45955.713111805555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45955.713111805555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45955.713111805555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45955.713111805555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45955.713111805555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45955.713111805555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45955.713111805555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45955.713111805555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45955.713111805555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45955.713111805555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45955.713111805555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45955.713111805555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45955.713111805555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45955.713111805555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45955.713111805555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45955.713111805555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45955.713111805555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45955.713111805555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45955.713111805555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45955.713111805555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45955.713111805555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45955.713111805555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45955.713111805555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45955.713111805555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45955.713111805555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45955.713111805555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45955.713111805555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45955.713111805555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45955.713111805555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45955.713111805555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45955.713111805555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45955.713111805555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45955.713111805555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45955.713111805555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45955.713111805555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45955.713111805555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45955.713111805555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45955.713111805555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45955.713111805555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45955.713111805555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45955.713111805555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45955.713111805555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45955.713111805555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45955.713111805555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45955.713111805555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45955.713111805555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45955.713111805555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45955.713111805555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45955.713111805555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45955.713111805555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45955.713111805555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45955.713111805555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45955.713111805555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45955.713111805555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45955.713111805555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45955.713111805555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45955.713111805555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45955.713111805555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45955.713111805555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45955.713111805555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45955.713111805555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45955.713111805555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45955.713111805555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45955.713111805555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45955.713111805555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45955.713111805555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45955.713111805555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45955.713111805555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45955.713111805555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45955.713111805555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45955.713111805555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45955.713111805555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45955.713111805555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45955.713111805555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45955.713111805555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45955.713111805555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45955.713111805555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45955.713111805555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45955.713111805555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45955.713111805555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45955.713111805555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45955.713111805555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45955.713111805555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45955.713111805555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45955.713111805555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45955.713111805555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45955.713111805555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45955.713111805555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45955.713111805555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45955.713111805555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45955.713111805555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45955.713111805555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45955.713111805555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45955.713111805555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45955.713111805555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45955.713111805555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45955.713111805555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45955.713111805555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45955.713111805555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45955.713111805555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45955.713111805555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45955.713111805555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45955.713111805555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45955.713111805555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45955.713111805555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45955.713111805555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45955.713111805555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45955.713111805555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45955.713111805555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45955.713111805555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45955.713111805555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45955.713111805555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45955.713111805555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45955.713111805555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45955.713111805555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45955.713111805555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45955.713111805555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45955.713111805555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45955.713111805555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45955.713111805555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45955.713111805555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45955.713111805555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45955.713111805555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45955.713111805555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45955.713111805555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45955.713111805555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45955.713111805555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45955.713111805555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45955.713111805555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45955.713111805555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45955.713111805555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45955.713111805555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45955.713111805555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45955.713111805555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45955.713111805555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45955.713111805555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45955.713111805555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45955.713111805555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45955.713111805555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45955.713111805555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45955.713111805555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45955.713111805555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45955.713111805555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45955.713111805555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45955.713111805555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45955.713111805555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45955.713111805555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45955.713111805555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45955.713111805555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45955.713111805555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45955.713111805555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45955.713111805555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45955.713111805555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45955.713111805555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45955.713111805555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45955.713111805555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45955.713111805555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45955.713111805555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45955.713111805555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45955.713111805555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45955.713111805555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45955.713111805555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45955.713111805555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45955.713111805555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45955.713111805555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45955.713111805555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45955.713111805555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45955.713111805555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45955.713111805555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45955.713111805555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45955.713111805555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45955.713111805555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45955.713111805555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45955.713111805555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45955.713111805555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45955.713111805555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45955.713111805555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45955.713111805555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45955.713111805555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45955.713111805555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45955.713111805555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45955.713111805555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45955.713111805555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45955.713111805555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45955.713111805555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45955.713111805555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45955.713111805555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45955.713111805555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45955.713111805555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45955.713111805555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45955.713111805555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45955.713111805555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45955.713111805555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45955.713111805555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45955.713111805555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45955.713111805555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45955.713111805555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45955.713111805555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45955.713111805555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45955.713111805555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45955.713111805555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45955.713111805555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45955.713111805555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45955.713111805555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45955.713111805555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45955.713111805555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45955.713111805555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45955.713111805555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45955.713111805555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45955.713111805555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45955.713111805555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45955.713111805555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45955.713111805555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45955.713111805555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45955.713111805555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45955.713111805555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45955.713111805555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45955.713111805555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45955.713111805555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45955.713111805555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45955.713111805555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45955.713111805555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45955.713111805555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45955.713111805555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45955.713111805555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45955.713111805555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45955.713111805555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45955.713111805555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45955.713111805555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45955.713111805555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45955.713111805555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45955.713111805555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45955.713111805555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45955.713111805555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45955.713111805555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45955.713111805555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45955.713111805555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45955.713111805555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45955.713111805555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45955.713111805555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45955.713111805555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45955.713111805555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45955.713111805555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45955.713111805555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45955.713111805555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45955.713111805555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45955.713111805555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45955.713111805555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45955.713111805555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45955.713111805555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45955.713111805555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45955.713111805555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45955.713111805555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45955.713111805555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45955.713111805555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45955.713111805555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45955.713111805555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45955.713111805555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45955.713111805555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45955.713111805555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45955.713111805555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45955.713111805555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45955.713111805555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45955.713111805555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45955.713111805555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45955.713111805555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45955.713111805555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45955.713111805555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45955.713111805555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45955.713111805555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45955.713111805555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45955.713111805555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45955.713111805555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45955.713111805555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45955.713111805555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45955.713111805555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45955.713111805555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45955.713111805555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45955.713111805555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45955.713111805555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45955.713111805555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45955.713111805555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45955.713111805555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45955.713111805555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45955.713111805555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45955.713111805555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45955.713111805555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45955.713111805555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45955.713111805555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45955.713111805555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45955.713111805555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45955.713111805555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45955.713111805555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45955.713111805555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45955.713111805555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45955.713111805555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45955.713111805555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45955.713111805555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45955.713111805555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45955.713111805555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45955.713111805555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45955.713111805555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45955.713111805555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45955.713111805555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45955.713111805555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45955.713111805555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45955.713111805555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45955.713111805555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45955.713111805555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45955.713111805555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45955.713111805555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45955.713111805555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45955.713111805555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45955.713111805555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45955.713111805555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45955.713111805555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45955.713111805555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45955.713111805555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45955.713111805555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45955.713111805555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45955.713111805555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45955.713111805555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45955.713111805555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45955.713111805555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45955.713111805555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45955.713111805555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45955.713111805555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45955.713111805555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45955.713111805555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45955.713111805555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45955.713111805555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45955.713111805555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45955.713111805555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45955.713111805555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45955.713111805555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45955.713111805555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45955.713111805555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45955.713111805555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45955.713111805555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45955.713111805555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45955.713111805555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45955.713111805555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45955.713111805555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45955.713111805555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45955.713111805555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45955.713111805555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45955.713111805555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45955.713111805555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45955.713111805555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45955.713111805555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45955.713111805555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45955.713111805555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45955.713111805555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45955.713111805555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45955.713111805555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45955.713111805555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45955.713111805555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45955.713111805555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45955.713111805555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45955.713111805555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45955.713111805555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45955.713111805555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45955.713111805555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45955.713111805555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45955.713111805555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45955.713111805555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45955.713111805555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45955.713111805555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45955.713111805555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45955.713111805555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45955.713111805555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45955.713111805555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45955.713111805555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45955.713111805555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45955.713111805555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45955.713111805555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45955.713111805555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45955.713111805555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45955.713111805555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45955.713111805555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45955.713111805555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45955.713111805555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45955.713111805555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45955.713111805555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45955.713111805555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45955.713111805555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45955.713111805555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45955.713111805555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45955.713111805555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45955.713111805555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45955.713111805555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45955.713111805555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45955.713111805555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45955.713111805555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45955.713111805555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45955.713111805555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45955.713111805555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45955.713111805555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45955.713111805555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45955.713111805555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45955.713111805555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45955.713111805555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45955.713111805555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45955.713111805555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45955.713111805555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45955.713111805555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45955.713111805555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45955.713111805555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45955.713111805555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45955.713111805555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45955.713111805555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45955.713111805555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45955.713111805555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45955.713111805555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45955.713111805555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45955.713111805555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45955.713111805555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45955.713111805555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45955.713111805555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45955.713111805555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45955.713111805555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45955.713111805555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45955.713111805555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45955.713111805555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45955.713111805555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45955.713111805555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45955.713111805555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45955.713111805555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45955.713111805555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45955.713111805555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45955.713111805555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45955.713111805555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45955.713111805555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45955.713111805555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45955.713111805555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45955.713111805555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45955.713111805555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45955.713111805555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45955.713111805555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45955.713111805555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45955.713111805555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45955.713111805555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45955.713111805555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45955.713111805555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45955.713111805555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45955.713111805555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45955.713111805555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45955.713111805555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45955.713111805555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45955.713111805555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45955.713111805555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45955.713111805555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45955.713111805555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45955.713111805555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45955.713111805555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45955.713111805555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45955.713111805555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45955.713111805555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45955.713111805555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45955.713111805555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45955.713111805555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45955.713111805555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45955.713111805555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45955.713111805555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45955.713111805555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45955.713111805555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45955.713111805555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45955.713111805555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45955.713111805555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45955.713111805555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45955.713111805555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45955.713111805555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45955.713111805555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45955.713111805555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45955.713111805555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45955.713111805555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45955.713111805555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45955.713111805555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45955.713111805555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45955.713111805555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45955.713111805555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45955.713111805555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45955.713111805555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45955.713111805555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45955.713111805555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45955.713111805555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45955.713111805555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45955.713111805555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45955.713111805555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45955.713111805555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45955.713111805555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45955.713111805555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45955.713111805555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45955.713111805555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45955.713111805555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45955.713111805555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45955.713111805555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45955.713111805555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45955.713111805555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45955.713111805555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45955.713111805555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45955.713111805555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45955.713111805555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45955.713111805555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45955.713111805555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45955.713111805555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45955.713111805555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45955.713111805555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45955.713111805555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45955.713111805555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45955.713111805555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45955.713111805555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45955.713111805555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45955.713111805555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45955.713111805555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45955.713111805555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45955.713111805555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45955.713111805555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45955.713111805555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45955.713111805555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45955.713111805555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45955.713111805555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45955.713111805555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45955.713111805555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45955.713111805555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45955.713111805555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45955.713111805555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45955.713111805555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45955.713111805555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45955.713111805555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45955.713111805555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45955.713111805555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45955.713111805555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45955.713111805555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45955.713111805555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45955.713111805555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45955.713111805555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45955.713111805555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45955.713111805555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45955.713111805555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45955.713111805555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45955.713111805555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45955.713111805555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45955.713111805555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45955.713111805555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45955.713111805555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45955.713111805555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45955.713111805555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45955.713111805555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45955.713111805555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45955.713111805555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45955.713111805555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45955.713111805555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45955.713111805555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45955.713111805555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45955.713111805555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45955.713111805555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45955.713111805555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45955.713111805555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45955.713111805555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45955.713111805555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45955.713111805555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45955.713111805555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45955.713111805555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45955.713111805555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45955.713111805555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45955.713111805555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45955.713111805555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45955.713111805555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45955.713111805555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45955.713111805555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45955.713111805555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45955.713111805555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45955.713111805555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45955.713111805555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45955.713111805555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45955.713111805555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45955.713111805555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45955.713111805555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45955.713111805555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45955.713111805555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45955.713111805555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45955.713111805555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45955.713111805555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45955.713111805555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45955.713111805555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45955.713111805555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45955.713111805555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45955.713111805555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45955.713111805555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45955.713111805555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45955.713111805555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45955.713111805555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45955.713111805555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45955.713111805555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45955.713111805555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45955.713111805555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45955.713111805555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45955.713111805555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45955.713111805555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45955.713111805555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45955.713111805555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45955.713111805555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45955.713111805555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45955.713111805555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45955.713111805555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45955.713111805555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45955.713111805555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45955.713111805555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45955.713111805555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45955.713111805555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45955.713111805555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45955.713111805555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45955.713111805555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45955.713111805555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45955.713111805555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45955.713111805555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45955.713111805555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45955.713111805555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45955.713111805555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45955.713111805555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45955.713111805555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45955.713111805555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45955.713111805555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45955.713111805555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45955.713111805555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45955.713111805555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45955.713111805555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45955.713111805555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45955.713111805555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45955.713111805555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45955.713111805555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45955.713111805555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45955.713111805555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45955.713111805555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45955.713111805555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45955.713111805555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45955.713111805555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45955.713111805555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45955.713111805555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45955.713111805555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45955.713111805555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45955.713111805555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45955.713111805555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45955.713111805555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45955.713111805555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45955.713111805555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45955.713111805555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45955.713111805555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45955.713111805555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45955.713111805555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45955.713111805555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45955.713111805555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45955.713111805555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45955.713111805555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45955.713111805555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45955.713111805555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45955.713111805555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45955.713111805555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45955.713111805555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45955.713111805555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45955.713111805555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45955.713111805555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45955.713111805555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45955.713111805555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45955.713111805555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45955.713111805555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45955.713111805555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45955.713111805555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45955.713111805555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45955.713111805555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45955.713111805555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45955.713111805555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45955.713111805555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45955.713111805555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45955.713111805555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45955.713111805555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45955.713111805555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45955.713111805555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45955.713111805555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45955.713111805555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45955.713111805555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45955.713111805555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45955.713111805555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45955.713111805555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45955.713111805555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45955.713111805555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45955.713111805555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45955.713111805555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45955.713111805555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45955.713111805555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45955.713111805555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45955.713111805555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45955.713111805555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45955.713111805555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45955.713111805555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45955.713111805555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45955.713111805555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45955.713111805555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45955.713111805555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45955.713111805555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45955.713111805555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45955.713111805555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45955.713111805555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45955.713111805555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45955.713111805555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45955.713111805555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45955.713111805555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45955.713111805555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45955.713111805555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45955.713111805555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45955.713111805555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45955.713111805555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45955.713111805555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45955.713111805555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45955.713111805555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45955.713111805555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45955.713111805555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45955.713111805555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45955.713111805555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45955.713111805555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45955.713111805555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45955.713111805555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45955.713111805555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45955.713111805555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45955.713111805555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45955.713111805555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45955.713111805555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45955.713111805555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45955.713111805555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45955.713111805555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45955.713111805555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45955.713111805555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45955.713111805555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45955.713111805555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45955.713111805555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45955.713111805555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45955.713111805555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45955.713111805555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45955.713111805555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45955.713111805555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45955.713111805555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45955.713111805555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45955.713111805555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45955.713111805555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45955.713111805555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45955.713111805555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45955.713111805555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45955.713111805555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45955.713111805555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45955.713111805555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45955.713111805555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45955.713111805555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45955.713111805555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45955.713111805555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45955.713111805555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45955.713111805555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45955.713111805555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45955.713111805555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45955.713111805555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45955.713111805555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45955.713111805555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45955.713111805555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45955.713111805555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45955.713111805555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45955.713111805555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45955.713111805555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45955.713111805555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45955.713111805555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45955.713111805555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45955.713111805555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45955.713111805555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45955.713111805555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45955.713111805555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45955.713111805555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45955.713111805555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45955.713111805555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45955.713111805555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45955.713111805555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45955.713111805555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45955.713111805555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45955.713111805555</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2"/>
  <sheetViews>
    <sheetView tabSelected="1"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252.23239421295875</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2.0783895833301358</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3</v>
      </c>
      <c r="D4" s="122" t="s">
        <v>34899</v>
      </c>
      <c r="E4" s="99" t="s">
        <v>38998</v>
      </c>
      <c r="F4" s="124">
        <v>45955.699803240743</v>
      </c>
      <c r="G4" s="125">
        <f ca="1">IFERROR(NOW()-F4,"")</f>
        <v>1.3308564812177792E-2</v>
      </c>
      <c r="H4" s="124">
        <v>45955.699803240743</v>
      </c>
      <c r="I4" s="120" t="str">
        <f>IFERROR(VLOOKUP(D4,DB!A:F,6,0),"")</f>
        <v>SCECO</v>
      </c>
      <c r="J4" s="120" t="str">
        <f>IFERROR(VLOOKUP(D4,DB!A:G,7,0),"")</f>
        <v>Vandalized</v>
      </c>
      <c r="K4" s="126" t="s">
        <v>39092</v>
      </c>
      <c r="L4" s="122" t="str">
        <f>IFERROR(VLOOKUP(D4,DB!A:I,9,0),"")</f>
        <v>Latis</v>
      </c>
    </row>
    <row r="5" spans="1:16" ht="15" customHeight="1">
      <c r="A5" s="120"/>
      <c r="B5" s="120" t="str">
        <f>IFERROR(VLOOKUP(D5,DB!A:K,11,0),"")</f>
        <v/>
      </c>
      <c r="C5" s="121"/>
      <c r="D5" s="94"/>
      <c r="E5" s="99"/>
      <c r="F5" s="124"/>
      <c r="G5" s="125">
        <f ca="1">IFERROR(NOW()-F5,"")</f>
        <v>45955.713111805555</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99"/>
      <c r="F6" s="124"/>
      <c r="G6" s="125">
        <f ca="1">IFERROR(NOW()-F6,"")</f>
        <v>45955.713111805555</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45955.713111805555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45955.713111805555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45955.713111805555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94"/>
      <c r="E10" s="99"/>
      <c r="F10" s="124"/>
      <c r="G10" s="125">
        <f ca="1">IFERROR(NOW()-F10,"")</f>
        <v>45955.713111805555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45955.713111805555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99"/>
      <c r="F12" s="124"/>
      <c r="G12" s="125">
        <f ca="1">IFERROR(NOW()-F12,"")</f>
        <v>45955.713111805555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45955.713111805555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45955.713111805555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45955.713111805555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45955.713111805555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45955.713111805555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45955.713111805555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c r="E19" s="123"/>
      <c r="F19" s="124"/>
      <c r="G19" s="125">
        <f ca="1">IFERROR(NOW()-F19,"")</f>
        <v>45955.713111805555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45955.713111805555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45955.713111805555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45955.713111805555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45955.713111805555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45955.713111805555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45955.713111805555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45955.713111805555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45955.713111805555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45955.713111805555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45955.713111805555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45955.713111805555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45955.713111805555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45955.713111805555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45955.713111805555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45955.713111805555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45955.713111805555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45955.713111805555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45955.713111805555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45955.713111805555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45955.713111805555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45955.713111805555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45955.713111805555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45955.713111805555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45955.713111805555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45955.713111805555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45955.713111805555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45955.713111805555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45955.713111805555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45955.713111805555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45955.713111805555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45955.713111805555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45955.713111805555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45955.713111805555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45955.713111805555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45955.713111805555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45955.713111805555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45955.713111805555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45955.713111805555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45955.713111805555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45955.713111805555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45955.713111805555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45955.713111805555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45955.713111805555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45955.713111805555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45955.713111805555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45955.713111805555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45955.713111805555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45955.713111805555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45955.713111805555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45955.713111805555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45955.713111805555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45955.713111805555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45955.713111805555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45955.713111805555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45955.713111805555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45955.713111805555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45955.713111805555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45955.713111805555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45955.713111805555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45955.713111805555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45955.713111805555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45955.713111805555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45955.713111805555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45955.713111805555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45955.713111805555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45955.713111805555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45955.713111805555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45955.713111805555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45955.713111805555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45955.713111805555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45955.713111805555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45955.713111805555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45955.713111805555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45955.713111805555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45955.713111805555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45955.713111805555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45955.713111805555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45955.713111805555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45955.713111805555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45955.713111805555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45955.713111805555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45955.713111805555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45955.713111805555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45955.713111805555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45955.713111805555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45955.713111805555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45955.713111805555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45955.713111805555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45955.713111805555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45955.713111805555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45955.713111805555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45955.713111805555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45955.713111805555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45955.713111805555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45955.713111805555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45955.713111805555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45955.713111805555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45955.713111805555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45955.713111805555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45955.713111805555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45955.713111805555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45955.713111805555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45955.713111805555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45955.713111805555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45955.713111805555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45955.713111805555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45955.713111805555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45955.713111805555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45955.713111805555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45955.713111805555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45955.713111805555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45955.713111805555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45955.713111805555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45955.713111805555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45955.713111805555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45955.713111805555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45955.713111805555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45955.713111805555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45955.713111805555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45955.713111805555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45955.713111805555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45955.713111805555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45955.713111805555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45955.713111805555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45955.713111805555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45955.713111805555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45955.713111805555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45955.713111805555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45955.713111805555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45955.713111805555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45955.713111805555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45955.713111805555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45955.713111805555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45955.713111805555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45955.713111805555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45955.713111805555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45955.713111805555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45955.713111805555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45955.713111805555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45955.713111805555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45955.713111805555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45955.713111805555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45955.713111805555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45955.713111805555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45955.713111805555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45955.713111805555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45955.713111805555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45955.713111805555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45955.713111805555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45955.713111805555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45955.713111805555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45955.713111805555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45955.713111805555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45955.713111805555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45955.713111805555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45955.713111805555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45955.713111805555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45955.713111805555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45955.713111805555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45955.713111805555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45955.713111805555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45955.713111805555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45955.713111805555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45955.713111805555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45955.713111805555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45955.713111805555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45955.713111805555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45955.713111805555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45955.713111805555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45955.713111805555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45955.713111805555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45955.713111805555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45955.713111805555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45955.713111805555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45955.713111805555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45955.713111805555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45955.713111805555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45955.713111805555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45955.713111805555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45955.713111805555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45955.713111805555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45955.713111805555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45955.713111805555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45955.713111805555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45955.713111805555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45955.713111805555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45955.713111805555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45955.713111805555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45955.713111805555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45955.713111805555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45955.713111805555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45955.713111805555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45955.713111805555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45955.713111805555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45955.713111805555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45955.713111805555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45955.713111805555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45955.713111805555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45955.713111805555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45955.713111805555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45955.713111805555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45955.713111805555</v>
      </c>
      <c r="H221" s="124"/>
      <c r="I221" s="120" t="str">
        <f>IFERROR(VLOOKUP(D221,DB!A:F,6,0),"")</f>
        <v/>
      </c>
      <c r="J221" s="120" t="str">
        <f>IFERROR(VLOOKUP(D221,DB!A:G,7,0),"")</f>
        <v/>
      </c>
      <c r="K221" s="126"/>
      <c r="L221" s="122" t="str">
        <f>IFERROR(VLOOKUP(D221,DB!A:I,9,0),"")</f>
        <v/>
      </c>
    </row>
    <row r="222" spans="1:12" ht="15" customHeight="1">
      <c r="A222" s="127"/>
      <c r="B222" s="127" t="str">
        <f>IFERROR(VLOOKUP(D222,DB!A:K,11,0),"")</f>
        <v/>
      </c>
      <c r="C222" s="128"/>
      <c r="D222" s="129"/>
      <c r="E222" s="130"/>
      <c r="F222" s="131"/>
      <c r="G222" s="132">
        <f ca="1">IFERROR(NOW()-F222,"")</f>
        <v>45955.713111805555</v>
      </c>
      <c r="H222" s="131"/>
      <c r="I222" s="127" t="str">
        <f>IFERROR(VLOOKUP(D222,DB!A:F,6,0),"")</f>
        <v/>
      </c>
      <c r="J222" s="127" t="str">
        <f>IFERROR(VLOOKUP(D222,DB!A:G,7,0),"")</f>
        <v/>
      </c>
      <c r="K222" s="133"/>
      <c r="L222" s="129" t="str">
        <f>IFERROR(VLOOKUP(D222,DB!A:I,9,0),"")</f>
        <v/>
      </c>
    </row>
  </sheetData>
  <dataValidations count="2">
    <dataValidation allowBlank="1" showInputMessage="1" showErrorMessage="1" sqref="E1" xr:uid="{A4F81451-56CC-4543-9497-104C4E44EE4B}"/>
    <dataValidation type="list" allowBlank="1" showInputMessage="1" showErrorMessage="1" sqref="E2:E1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39093</v>
      </c>
      <c r="B2" s="37" t="str">
        <f>IFERROR(VLOOKUP(D2,DB!A:K,11,0),"")</f>
        <v>R5</v>
      </c>
      <c r="C2" s="37">
        <v>3</v>
      </c>
      <c r="D2" s="119" t="s">
        <v>36034</v>
      </c>
      <c r="E2" s="37" t="s">
        <v>38998</v>
      </c>
      <c r="F2" s="38">
        <v>45891.832060185188</v>
      </c>
      <c r="G2" s="145">
        <f ca="1">IFERROR(NOW()-F2,"")</f>
        <v>63.881051620366634</v>
      </c>
      <c r="H2" s="38">
        <v>45891.790393518517</v>
      </c>
      <c r="I2" s="37" t="str">
        <f>IFERROR(VLOOKUP(D2,DB!A:F,6,0),"")</f>
        <v>Generator-SG</v>
      </c>
      <c r="J2" s="37" t="str">
        <f>IFERROR(VLOOKUP(D2,DB!A:G,7,0),"")</f>
        <v>Vandalized</v>
      </c>
      <c r="K2" s="37" t="s">
        <v>39094</v>
      </c>
      <c r="L2" s="37" t="str">
        <f>IFERROR(VLOOKUP(D2,DB!A:I,9,0),"")</f>
        <v>Latis</v>
      </c>
      <c r="M2" s="118"/>
    </row>
    <row r="3" spans="1:13" ht="30.75">
      <c r="A3" s="37" t="s">
        <v>39095</v>
      </c>
      <c r="B3" s="37" t="str">
        <f>IFERROR(VLOOKUP(D3,DB!A:K,11,0),"")</f>
        <v>R5</v>
      </c>
      <c r="C3" s="37">
        <v>1</v>
      </c>
      <c r="D3" s="37" t="s">
        <v>31329</v>
      </c>
      <c r="E3" s="37" t="s">
        <v>39079</v>
      </c>
      <c r="F3" s="38">
        <v>45926.188877314817</v>
      </c>
      <c r="G3" s="145">
        <f t="shared" ref="G3" ca="1" si="0">IFERROR(NOW()-F3,"")</f>
        <v>29.524234490738309</v>
      </c>
      <c r="H3" s="38">
        <v>45926.158159722225</v>
      </c>
      <c r="I3" s="37" t="str">
        <f>IFERROR(VLOOKUP(D3,DB!A:F,6,0),"")</f>
        <v>SCECO</v>
      </c>
      <c r="J3" s="37" t="str">
        <f>IFERROR(VLOOKUP(D3,DB!A:G,7,0),"")</f>
        <v>Good</v>
      </c>
      <c r="K3" s="37" t="s">
        <v>39096</v>
      </c>
      <c r="L3" s="37" t="str">
        <f>IFERROR(VLOOKUP(D3,DB!A:I,9,0),"")</f>
        <v>Latis</v>
      </c>
      <c r="M3" s="118"/>
    </row>
    <row r="4" spans="1:13" ht="48" customHeight="1">
      <c r="A4" s="153" t="s">
        <v>39097</v>
      </c>
      <c r="B4" s="153" t="str">
        <f>IFERROR(VLOOKUP(D4,DB!A:K,11,0),"")</f>
        <v>R5</v>
      </c>
      <c r="C4" s="153">
        <v>1</v>
      </c>
      <c r="D4" s="153" t="s">
        <v>34781</v>
      </c>
      <c r="E4" s="153" t="s">
        <v>39079</v>
      </c>
      <c r="F4" s="154">
        <v>45948.661111111112</v>
      </c>
      <c r="G4" s="155">
        <f ca="1">IFERROR(NOW()-F4,"")</f>
        <v>7.0520006944425404</v>
      </c>
      <c r="H4" s="154">
        <v>45948.661111111112</v>
      </c>
      <c r="I4" s="153" t="str">
        <f>IFERROR(VLOOKUP(D4,DB!A:F,6,0),"")</f>
        <v>SCECO</v>
      </c>
      <c r="J4" s="153" t="str">
        <f>IFERROR(VLOOKUP(D4,DB!A:G,7,0),"")</f>
        <v>Dead</v>
      </c>
      <c r="K4" s="153" t="s">
        <v>39098</v>
      </c>
      <c r="L4" s="153" t="str">
        <f>IFERROR(VLOOKUP(D4,DB!A:I,9,0),"")</f>
        <v>Latis</v>
      </c>
    </row>
    <row r="5" spans="1:13" ht="15">
      <c r="A5" s="153"/>
      <c r="B5" s="153" t="str">
        <f>IFERROR(VLOOKUP(D5,DB!A:K,11,0),"")</f>
        <v/>
      </c>
      <c r="C5" s="153"/>
      <c r="D5" s="153"/>
      <c r="E5" s="153"/>
      <c r="F5" s="154"/>
      <c r="G5" s="155">
        <f ca="1">IFERROR(NOW()-F5,"")</f>
        <v>45955.713111805555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45955.713111805555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45955.713111805555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45955.713111805555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45955.713111805555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45955.713111805555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45955.713111805555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45955.713111805555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45955.713111805555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45955.713111805555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45955.713111805555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45955.713111805555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45955.713111805555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45955.713111805555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45955.713111805555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45955.713111805555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45955.713111805555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45955.713111805555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45955.713111805555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45955.713111805555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45955.713111805555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45955.713111805555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45955.713111805555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45955.713111805555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45955.713111805555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45955.713111805555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45955.713111805555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45955.713111805555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45955.713111805555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45955.713111805555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45955.713111805555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45955.713111805555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45955.713111805555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45955.713111805555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45955.713111805555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45955.713111805555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45955.713111805555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45955.713111805555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45955.713111805555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45955.713111805555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45955.713111805555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45955.713111805555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45955.713111805555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45955.713111805555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45955.713111805555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45955.713111805555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45955.713111805555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45955.713111805555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45955.713111805555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45955.713111805555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45955.713111805555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45955.713111805555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45955.713111805555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45955.713111805555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45955.713111805555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45955.713111805555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45955.713111805555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45955.713111805555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45955.713111805555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45955.713111805555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45955.713111805555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45955.713111805555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45955.713111805555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45955.713111805555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45955.713111805555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45955.713111805555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45955.713111805555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45955.713111805555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45955.713111805555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45955.713111805555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45955.713111805555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45955.713111805555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45955.713111805555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45955.713111805555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45955.713111805555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45955.713111805555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45955.713111805555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45955.713111805555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45955.713111805555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45955.713111805555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45955.713111805555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45955.713111805555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45955.713111805555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45955.713111805555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45955.713111805555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45955.713111805555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45955.713111805555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45955.713111805555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45955.713111805555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45955.713111805555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45955.713111805555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45955.713111805555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45955.713111805555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45955.713111805555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45955.713111805555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45955.713111805555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45955.713111805555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45955.713111805555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45955.713111805555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45955.713111805555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45955.713111805555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45955.713111805555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45955.713111805555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45955.713111805555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45955.713111805555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45955.713111805555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45955.713111805555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45955.713111805555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45955.713111805555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45955.713111805555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45955.713111805555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45955.713111805555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45955.713111805555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45955.713111805555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45955.713111805555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45955.713111805555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45955.713111805555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45955.713111805555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45955.713111805555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45955.713111805555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45955.713111805555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45955.713111805555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45955.713111805555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45955.713111805555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45955.713111805555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45955.713111805555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45955.713111805555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45955.713111805555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45955.713111805555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45955.713111805555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45955.713111805555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45955.713111805555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45955.713111805555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45955.713111805555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45955.713111805555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45955.713111805555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45955.713111805555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45955.713111805555</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45955.713111805555</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45955.713111805555</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45955.713111805555</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45955.713111805555</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45955.713111805555</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45955.713111805555</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45955.713111805555</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45955.713111805555</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45955.713111805555</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45955.713111805555</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45955.713111805555</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45955.713111805555</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45955.713111805555</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45955.713111805555</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45955.713111805555</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45955.713111805555</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45955.713111805555</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45955.713111805555</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45955.713111805555</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45955.713111805555</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45955.713111805555</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45955.713111805555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45955.713111805555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45955.713111805555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45955.713111805555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45955.713111805555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45955.713111805555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45955.713111805555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45955.713111805555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45955.713111805555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45955.713111805555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45955.713111805555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45955.713111805555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45955.713111805555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45955.713111805555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45955.713111805555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45955.713111805555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45955.713111805555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45955.713111805555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45955.713111805555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45955.713111805555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45955.713111805555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45955.713111805555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45955.713111805555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45955.713111805555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45955.713111805555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45955.713111805555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45955.713111805555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45955.713111805555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45955.713111805555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45955.713111805555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45955.713111805555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45955.713111805555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45955.713111805555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45955.713111805555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45955.713111805555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45955.713111805555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45955.713111805555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45955.713111805555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45955.713111805555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45955.713111805555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45955.713111805555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45955.713111805555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45955.713111805555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45955.713111805555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45955.713111805555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45955.713111805555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45955.713111805555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45955.713111805555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45955.713111805555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45955.713111805555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45955.713111805555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45955.713111805555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45955.713111805555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45955.713111805555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45955.713111805555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45955.713111805555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45955.713111805555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45955.713111805555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45955.713111805555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45955.713111805555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45955.713111805555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45955.713111805555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45955.713111805555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45955.713111805555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45955.713111805555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45955.713111805555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45955.713111805555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45955.713111805555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45955.713111805555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45955.713111805555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45955.713111805555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45955.713111805555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45955.713111805555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45955.713111805555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45955.713111805555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45955.713111805555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45955.713111805555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45955.713111805555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45955.713111805555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45955.713111805555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45955.713111805555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45955.713111805555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45955.713111805555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45955.713111805555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45955.713111805555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45955.713111805555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45955.713111805555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45955.713111805555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45955.713111805555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45955.713111805555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45955.713111805555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45955.713111805555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45955.713111805555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45955.713111805555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45955.713111805555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45955.713111805555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45955.713111805555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45955.713111805555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45955.713111805555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45955.713111805555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45955.713111805555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45955.713111805555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45955.713111805555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45955.713111805555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45955.713111805555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45955.713111805555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45955.713111805555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45955.713111805555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45955.713111805555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45955.713111805555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45955.713111805555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45955.713111805555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45955.713111805555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45955.713111805555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45955.713111805555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45955.713111805555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45955.713111805555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45955.713111805555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45955.713111805555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45955.713111805555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45955.713111805555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45955.713111805555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45955.713111805555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45955.713111805555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45955.713111805555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45955.713111805555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45955.713111805555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45955.713111805555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45955.713111805555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45955.713111805555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45955.713111805555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45955.713111805555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45955.713111805555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45955.713111805555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45955.713111805555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45955.713111805555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45955.713111805555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45955.713111805555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45955.713111805555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45955.713111805555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45955.713111805555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45955.713111805555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45955.713111805555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45955.713111805555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45955.713111805555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45955.713111805555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45955.713111805555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45955.713111805555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45955.713111805555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45955.713111805555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45955.713111805555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45955.713111805555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45955.713111805555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45955.713111805555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45955.713111805555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45955.713111805555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45955.713111805555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45955.713111805555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45955.713111805555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45955.713111805555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45955.713111805555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45955.713111805555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45955.713111805555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45955.713111805555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45955.713111805555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45955.713111805555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45955.713111805555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45955.713111805555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45955.713111805555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45955.713111805555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45955.713111805555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45955.713111805555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45955.713111805555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45955.713111805555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45955.713111805555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45955.713111805555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45955.713111805555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45955.713111805555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45955.713111805555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45955.713111805555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45955.713111805555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45955.713111805555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45955.713111805555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45955.713111805555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45955.713111805555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45955.713111805555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45955.713111805555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45955.713111805555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45955.713111805555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45955.713111805555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45955.713111805555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45955.713111805555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45955.713111805555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45955.713111805555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45955.713111805555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45955.713111805555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45955.713111805555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45955.713111805555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45955.713111805555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45955.713111805555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45955.713111805555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45955.713111805555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45955.713111805555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45955.713111805555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45955.713111805555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45955.713111805555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45955.713111805555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45955.713111805555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45955.713111805555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45955.713111805555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45955.713111805555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45955.713111805555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45955.713111805555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45955.713111805555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45955.713111805555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45955.713111805555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45955.713111805555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45955.713111805555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45955.713111805555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45955.713111805555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45955.713111805555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45955.713111805555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45955.713111805555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45955.713111805555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45955.713111805555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45955.713111805555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45955.713111805555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45955.713111805555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45955.713111805555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45955.713111805555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45955.713111805555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45955.713111805555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45955.713111805555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45955.713111805555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45955.713111805555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45955.713111805555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45955.713111805555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45955.713111805555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45955.713111805555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45955.713111805555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45955.713111805555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45955.713111805555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45955.713111805555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45955.713111805555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45955.713111805555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45955.713111805555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45955.713111805555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45955.713111805555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45955.713111805555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45955.713111805555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45955.713111805555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45955.713111805555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45955.713111805555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45955.713111805555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45955.713111805555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45955.713111805555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45955.713111805555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45955.713111805555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45955.713111805555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45955.713111805555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45955.713111805555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45955.713111805555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45955.713111805555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45955.713111805555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45955.713111805555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45955.713111805555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45955.713111805555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45955.713111805555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45955.713111805555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45955.713111805555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45955.713111805555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45955.713111805555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45955.713111805555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45955.713111805555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45955.713111805555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45955.713111805555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45955.713111805555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45955.713111805555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45955.713111805555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45955.713111805555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45955.713111805555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45955.713111805555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45955.713111805555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45955.713111805555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45955.713111805555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45955.713111805555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45955.713111805555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45955.713111805555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45955.713111805555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45955.713111805555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45955.713111805555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45955.713111805555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45955.713111805555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45955.713111805555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45955.713111805555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45955.713111805555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45955.713111805555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45955.713111805555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45955.713111805555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45955.713111805555</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45955.713111805555</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45955.713111805555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45955.713111805555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45955.713111805555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45955.713111805555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45955.713111805555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45955.713111805555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45955.713111805555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45955.713111805555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45955.713111805555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45955.713111805555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45955.713111805555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45955.713111805555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45955.713111805555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45955.713111805555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45955.713111805555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45955.713111805555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45955.713111805555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45955.713111805555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45955.713111805555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45955.713111805555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45955.713111805555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45955.713111805555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45955.713111805555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45955.713111805555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45955.713111805555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45955.713111805555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45955.713111805555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45955.713111805555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45955.713111805555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45955.713111805555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45955.713111805555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45955.713111805555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45955.713111805555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45955.713111805555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45955.713111805555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45955.713111805555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45955.713111805555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45955.713111805555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45955.713111805555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45955.713111805555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45955.713111805555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45955.713111805555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45955.713111805555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45955.713111805555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45955.713111805555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45955.713111805555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45955.713111805555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45955.713111805555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45955.713111805555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45955.713111805555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45955.713111805555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45955.713111805555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45955.713111805555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45955.713111805555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45955.713111805555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45955.713111805555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45955.713111805555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45955.713111805555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45955.713111805555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45955.713111805555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45955.713111805555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45955.713111805555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45955.713111805555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45955.713111805555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45955.713111805555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45955.713111805555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45955.713111805555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45955.713111805555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45955.713111805555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45955.713111805555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45955.713111805555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45955.713111805555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45955.713111805555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45955.713111805555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45955.713111805555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45955.713111805555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45955.713111805555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45955.713111805555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45955.713111805555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45955.713111805555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45955.713111805555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45955.713111805555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45955.713111805555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45955.713111805555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45955.713111805555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45955.713111805555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45955.713111805555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45955.713111805555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45955.713111805555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45955.713111805555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45955.713111805555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45955.713111805555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45955.713111805555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45955.713111805555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45955.713111805555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45955.713111805555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45955.713111805555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45955.713111805555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45955.713111805555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45955.713111805555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45955.713111805555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45955.713111805555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45955.713111805555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45955.713111805555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45955.713111805555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45955.713111805555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45955.713111805555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45955.713111805555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45955.713111805555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45955.713111805555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45955.713111805555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45955.713111805555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45955.713111805555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45955.713111805555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45955.713111805555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45955.713111805555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45955.713111805555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45955.713111805555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45955.713111805555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45955.713111805555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45955.713111805555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45955.713111805555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45955.713111805555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45955.713111805555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45955.713111805555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45955.713111805555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45955.713111805555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45955.713111805555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45955.713111805555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45955.713111805555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45955.713111805555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45955.713111805555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45955.713111805555</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2025-10-25T14:08:38Z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